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2024(R06)北信越予選会\Ａ_大会前送付文書\"/>
    </mc:Choice>
  </mc:AlternateContent>
  <xr:revisionPtr revIDLastSave="0" documentId="13_ncr:1_{600CCEF0-56D8-4C40-A2D9-AA13BA9CF6E6}" xr6:coauthVersionLast="47" xr6:coauthVersionMax="47" xr10:uidLastSave="{00000000-0000-0000-0000-000000000000}"/>
  <bookViews>
    <workbookView xWindow="2748" yWindow="540" windowWidth="19296" windowHeight="12168" tabRatio="846" firstSheet="1" activeTab="1" xr2:uid="{00000000-000D-0000-FFFF-FFFF00000000}"/>
  </bookViews>
  <sheets>
    <sheet name="事務局作業" sheetId="1" state="hidden" r:id="rId1"/>
    <sheet name="①入力シート" sheetId="2" r:id="rId2"/>
    <sheet name="②プログラム用" sheetId="10" r:id="rId3"/>
    <sheet name="③男子学校対抗" sheetId="3" r:id="rId4"/>
    <sheet name="③女子学校対抗" sheetId="7" r:id="rId5"/>
    <sheet name="④男子個人対抗" sheetId="8" r:id="rId6"/>
    <sheet name="④女子個人対抗" sheetId="11" r:id="rId7"/>
    <sheet name="⑤誤字脱字訂正用紙" sheetId="6" r:id="rId8"/>
    <sheet name="⑥変更用紙" sheetId="5" r:id="rId9"/>
  </sheets>
  <externalReferences>
    <externalReference r:id="rId10"/>
    <externalReference r:id="rId11"/>
  </externalReferences>
  <definedNames>
    <definedName name="_xlnm.Print_Area" localSheetId="4">③女子学校対抗!$A$1:$AA$29</definedName>
    <definedName name="_xlnm.Print_Area" localSheetId="3">③男子学校対抗!$A$1:$AA$29</definedName>
    <definedName name="_xlnm.Print_Area" localSheetId="6">④女子個人対抗!$A$1:$AA$31</definedName>
    <definedName name="_xlnm.Print_Area" localSheetId="5">④男子個人対抗!$A$1:$AA$31</definedName>
    <definedName name="学年">[1]都道府県名!$C$2:$C$4</definedName>
    <definedName name="単女">[2]辞書!$B$11:$J$225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" i="2" l="1"/>
  <c r="J47" i="2"/>
  <c r="H47" i="2"/>
  <c r="F47" i="2"/>
  <c r="D47" i="2"/>
  <c r="L30" i="2"/>
  <c r="J30" i="2"/>
  <c r="H30" i="2"/>
  <c r="F30" i="2"/>
  <c r="D30" i="2"/>
  <c r="J38" i="1"/>
  <c r="I38" i="1"/>
  <c r="H38" i="1"/>
  <c r="G38" i="1"/>
  <c r="F38" i="1"/>
  <c r="E38" i="1"/>
  <c r="D38" i="1"/>
  <c r="C38" i="1"/>
  <c r="J21" i="1"/>
  <c r="I21" i="1"/>
  <c r="H21" i="1"/>
  <c r="G21" i="1"/>
  <c r="F21" i="1"/>
  <c r="E21" i="1"/>
  <c r="D21" i="1"/>
  <c r="C21" i="1"/>
  <c r="A1" i="10"/>
  <c r="O34" i="10"/>
  <c r="J34" i="10"/>
  <c r="D34" i="10"/>
  <c r="S22" i="7"/>
  <c r="R22" i="7"/>
  <c r="P22" i="7"/>
  <c r="M22" i="7"/>
  <c r="K22" i="7"/>
  <c r="I22" i="7"/>
  <c r="C22" i="7"/>
  <c r="S22" i="3"/>
  <c r="R22" i="3"/>
  <c r="P22" i="3"/>
  <c r="M22" i="3"/>
  <c r="K22" i="3"/>
  <c r="I22" i="3"/>
  <c r="C22" i="3"/>
  <c r="O17" i="10"/>
  <c r="J17" i="10"/>
  <c r="D17" i="10"/>
  <c r="A1" i="11"/>
  <c r="A1" i="8"/>
  <c r="A1" i="7"/>
  <c r="A1" i="3"/>
  <c r="L68" i="2" l="1"/>
  <c r="L51" i="2"/>
  <c r="L34" i="2"/>
  <c r="L17" i="2"/>
  <c r="A3" i="6" l="1"/>
  <c r="D3" i="6"/>
  <c r="I15" i="11"/>
  <c r="C61" i="1" l="1"/>
  <c r="D61" i="1"/>
  <c r="E61" i="1"/>
  <c r="F61" i="1"/>
  <c r="G61" i="1"/>
  <c r="H61" i="1"/>
  <c r="I61" i="1"/>
  <c r="J61" i="1"/>
  <c r="C62" i="1"/>
  <c r="D62" i="1"/>
  <c r="E62" i="1"/>
  <c r="F62" i="1"/>
  <c r="G62" i="1"/>
  <c r="H62" i="1"/>
  <c r="I62" i="1"/>
  <c r="J62" i="1"/>
  <c r="C63" i="1"/>
  <c r="D63" i="1"/>
  <c r="E63" i="1"/>
  <c r="F63" i="1"/>
  <c r="G63" i="1"/>
  <c r="H63" i="1"/>
  <c r="I63" i="1"/>
  <c r="J63" i="1"/>
  <c r="C64" i="1"/>
  <c r="D64" i="1"/>
  <c r="E64" i="1"/>
  <c r="F64" i="1"/>
  <c r="G64" i="1"/>
  <c r="H64" i="1"/>
  <c r="I64" i="1"/>
  <c r="J64" i="1"/>
  <c r="C65" i="1"/>
  <c r="D65" i="1"/>
  <c r="E65" i="1"/>
  <c r="F65" i="1"/>
  <c r="G65" i="1"/>
  <c r="H65" i="1"/>
  <c r="I65" i="1"/>
  <c r="J65" i="1"/>
  <c r="C66" i="1"/>
  <c r="D66" i="1"/>
  <c r="E66" i="1"/>
  <c r="F66" i="1"/>
  <c r="G66" i="1"/>
  <c r="H66" i="1"/>
  <c r="I66" i="1"/>
  <c r="J66" i="1"/>
  <c r="C67" i="1"/>
  <c r="D67" i="1"/>
  <c r="E67" i="1"/>
  <c r="F67" i="1"/>
  <c r="G67" i="1"/>
  <c r="H67" i="1"/>
  <c r="I67" i="1"/>
  <c r="J67" i="1"/>
  <c r="C68" i="1"/>
  <c r="D68" i="1"/>
  <c r="E68" i="1"/>
  <c r="F68" i="1"/>
  <c r="G68" i="1"/>
  <c r="H68" i="1"/>
  <c r="I68" i="1"/>
  <c r="J68" i="1"/>
  <c r="C69" i="1"/>
  <c r="D69" i="1"/>
  <c r="E69" i="1"/>
  <c r="F69" i="1"/>
  <c r="G69" i="1"/>
  <c r="H69" i="1"/>
  <c r="I69" i="1"/>
  <c r="J69" i="1"/>
  <c r="C70" i="1"/>
  <c r="D70" i="1"/>
  <c r="E70" i="1"/>
  <c r="F70" i="1"/>
  <c r="G70" i="1"/>
  <c r="H70" i="1"/>
  <c r="I70" i="1"/>
  <c r="J70" i="1"/>
  <c r="C71" i="1"/>
  <c r="D71" i="1"/>
  <c r="E71" i="1"/>
  <c r="F71" i="1"/>
  <c r="G71" i="1"/>
  <c r="H71" i="1"/>
  <c r="I71" i="1"/>
  <c r="J71" i="1"/>
  <c r="C72" i="1"/>
  <c r="D72" i="1"/>
  <c r="E72" i="1"/>
  <c r="F72" i="1"/>
  <c r="G72" i="1"/>
  <c r="H72" i="1"/>
  <c r="I72" i="1"/>
  <c r="J72" i="1"/>
  <c r="C73" i="1"/>
  <c r="D73" i="1"/>
  <c r="E73" i="1"/>
  <c r="F73" i="1"/>
  <c r="G73" i="1"/>
  <c r="H73" i="1"/>
  <c r="I73" i="1"/>
  <c r="J73" i="1"/>
  <c r="C74" i="1"/>
  <c r="D74" i="1"/>
  <c r="E74" i="1"/>
  <c r="F74" i="1"/>
  <c r="G74" i="1"/>
  <c r="H74" i="1"/>
  <c r="I74" i="1"/>
  <c r="J74" i="1"/>
  <c r="E26" i="1" l="1"/>
  <c r="E25" i="1"/>
  <c r="B25" i="1"/>
  <c r="C25" i="1" s="1"/>
  <c r="C29" i="1"/>
  <c r="D29" i="1"/>
  <c r="E29" i="1"/>
  <c r="F29" i="1"/>
  <c r="G29" i="1"/>
  <c r="H29" i="1"/>
  <c r="I29" i="1"/>
  <c r="J29" i="1"/>
  <c r="C30" i="1"/>
  <c r="D30" i="1"/>
  <c r="E30" i="1"/>
  <c r="F30" i="1"/>
  <c r="G30" i="1"/>
  <c r="H30" i="1"/>
  <c r="I30" i="1"/>
  <c r="J30" i="1"/>
  <c r="C31" i="1"/>
  <c r="D31" i="1"/>
  <c r="E31" i="1"/>
  <c r="F31" i="1"/>
  <c r="G31" i="1"/>
  <c r="H31" i="1"/>
  <c r="I31" i="1"/>
  <c r="J31" i="1"/>
  <c r="C32" i="1"/>
  <c r="D32" i="1"/>
  <c r="E32" i="1"/>
  <c r="F32" i="1"/>
  <c r="G32" i="1"/>
  <c r="H32" i="1"/>
  <c r="I32" i="1"/>
  <c r="J32" i="1"/>
  <c r="C33" i="1"/>
  <c r="D33" i="1"/>
  <c r="E33" i="1"/>
  <c r="F33" i="1"/>
  <c r="G33" i="1"/>
  <c r="H33" i="1"/>
  <c r="I33" i="1"/>
  <c r="J33" i="1"/>
  <c r="C34" i="1"/>
  <c r="D34" i="1"/>
  <c r="E34" i="1"/>
  <c r="F34" i="1"/>
  <c r="G34" i="1"/>
  <c r="H34" i="1"/>
  <c r="I34" i="1"/>
  <c r="J34" i="1"/>
  <c r="C35" i="1"/>
  <c r="D35" i="1"/>
  <c r="E35" i="1"/>
  <c r="F35" i="1"/>
  <c r="G35" i="1"/>
  <c r="H35" i="1"/>
  <c r="I35" i="1"/>
  <c r="J35" i="1"/>
  <c r="C36" i="1"/>
  <c r="D36" i="1"/>
  <c r="E36" i="1"/>
  <c r="F36" i="1"/>
  <c r="G36" i="1"/>
  <c r="H36" i="1"/>
  <c r="I36" i="1"/>
  <c r="J36" i="1"/>
  <c r="C37" i="1"/>
  <c r="D37" i="1"/>
  <c r="E37" i="1"/>
  <c r="F37" i="1"/>
  <c r="G37" i="1"/>
  <c r="H37" i="1"/>
  <c r="I37" i="1"/>
  <c r="J37" i="1"/>
  <c r="C39" i="1"/>
  <c r="D39" i="1"/>
  <c r="E39" i="1"/>
  <c r="F39" i="1"/>
  <c r="G39" i="1"/>
  <c r="H39" i="1"/>
  <c r="I39" i="1"/>
  <c r="J39" i="1"/>
  <c r="C28" i="1"/>
  <c r="D28" i="1"/>
  <c r="C43" i="1"/>
  <c r="D43" i="1"/>
  <c r="E43" i="1"/>
  <c r="F43" i="1"/>
  <c r="G43" i="1"/>
  <c r="H43" i="1"/>
  <c r="I43" i="1"/>
  <c r="J43" i="1"/>
  <c r="C44" i="1"/>
  <c r="D44" i="1"/>
  <c r="E44" i="1"/>
  <c r="F44" i="1"/>
  <c r="G44" i="1"/>
  <c r="H44" i="1"/>
  <c r="I44" i="1"/>
  <c r="J44" i="1"/>
  <c r="C45" i="1"/>
  <c r="D45" i="1"/>
  <c r="E45" i="1"/>
  <c r="F45" i="1"/>
  <c r="G45" i="1"/>
  <c r="H45" i="1"/>
  <c r="I45" i="1"/>
  <c r="J45" i="1"/>
  <c r="C46" i="1"/>
  <c r="D46" i="1"/>
  <c r="E46" i="1"/>
  <c r="F46" i="1"/>
  <c r="G46" i="1"/>
  <c r="H46" i="1"/>
  <c r="I46" i="1"/>
  <c r="J46" i="1"/>
  <c r="C47" i="1"/>
  <c r="D47" i="1"/>
  <c r="E47" i="1"/>
  <c r="F47" i="1"/>
  <c r="G47" i="1"/>
  <c r="H47" i="1"/>
  <c r="I47" i="1"/>
  <c r="J47" i="1"/>
  <c r="C48" i="1"/>
  <c r="D48" i="1"/>
  <c r="E48" i="1"/>
  <c r="F48" i="1"/>
  <c r="G48" i="1"/>
  <c r="H48" i="1"/>
  <c r="I48" i="1"/>
  <c r="J48" i="1"/>
  <c r="C49" i="1"/>
  <c r="D49" i="1"/>
  <c r="E49" i="1"/>
  <c r="F49" i="1"/>
  <c r="G49" i="1"/>
  <c r="H49" i="1"/>
  <c r="I49" i="1"/>
  <c r="J49" i="1"/>
  <c r="C50" i="1"/>
  <c r="D50" i="1"/>
  <c r="E50" i="1"/>
  <c r="F50" i="1"/>
  <c r="G50" i="1"/>
  <c r="H50" i="1"/>
  <c r="I50" i="1"/>
  <c r="J50" i="1"/>
  <c r="C51" i="1"/>
  <c r="D51" i="1"/>
  <c r="E51" i="1"/>
  <c r="F51" i="1"/>
  <c r="G51" i="1"/>
  <c r="H51" i="1"/>
  <c r="I51" i="1"/>
  <c r="J51" i="1"/>
  <c r="C52" i="1"/>
  <c r="D52" i="1"/>
  <c r="E52" i="1"/>
  <c r="F52" i="1"/>
  <c r="G52" i="1"/>
  <c r="H52" i="1"/>
  <c r="I52" i="1"/>
  <c r="J52" i="1"/>
  <c r="C53" i="1"/>
  <c r="D53" i="1"/>
  <c r="E53" i="1"/>
  <c r="F53" i="1"/>
  <c r="G53" i="1"/>
  <c r="H53" i="1"/>
  <c r="I53" i="1"/>
  <c r="J53" i="1"/>
  <c r="C54" i="1"/>
  <c r="D54" i="1"/>
  <c r="E54" i="1"/>
  <c r="F54" i="1"/>
  <c r="G54" i="1"/>
  <c r="H54" i="1"/>
  <c r="I54" i="1"/>
  <c r="J54" i="1"/>
  <c r="C55" i="1"/>
  <c r="D55" i="1"/>
  <c r="E55" i="1"/>
  <c r="F55" i="1"/>
  <c r="G55" i="1"/>
  <c r="H55" i="1"/>
  <c r="I55" i="1"/>
  <c r="J55" i="1"/>
  <c r="C56" i="1"/>
  <c r="D56" i="1"/>
  <c r="E56" i="1"/>
  <c r="F56" i="1"/>
  <c r="G56" i="1"/>
  <c r="H56" i="1"/>
  <c r="I56" i="1"/>
  <c r="J56" i="1"/>
  <c r="C57" i="1"/>
  <c r="D57" i="1"/>
  <c r="E57" i="1"/>
  <c r="F57" i="1"/>
  <c r="G57" i="1"/>
  <c r="H57" i="1"/>
  <c r="I57" i="1"/>
  <c r="J57" i="1"/>
  <c r="C58" i="1"/>
  <c r="D58" i="1"/>
  <c r="E58" i="1"/>
  <c r="F58" i="1"/>
  <c r="G58" i="1"/>
  <c r="H58" i="1"/>
  <c r="I58" i="1"/>
  <c r="J58" i="1"/>
  <c r="C59" i="1"/>
  <c r="D59" i="1"/>
  <c r="E59" i="1"/>
  <c r="F59" i="1"/>
  <c r="G59" i="1"/>
  <c r="H59" i="1"/>
  <c r="I59" i="1"/>
  <c r="J59" i="1"/>
  <c r="C60" i="1"/>
  <c r="D60" i="1"/>
  <c r="E60" i="1"/>
  <c r="F60" i="1"/>
  <c r="G60" i="1"/>
  <c r="H60" i="1"/>
  <c r="I60" i="1"/>
  <c r="J60" i="1"/>
  <c r="E9" i="1"/>
  <c r="E8" i="1"/>
  <c r="C11" i="1"/>
  <c r="J12" i="1"/>
  <c r="J13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H18" i="1"/>
  <c r="I18" i="1"/>
  <c r="J18" i="1"/>
  <c r="G19" i="1"/>
  <c r="H19" i="1"/>
  <c r="I19" i="1"/>
  <c r="J19" i="1"/>
  <c r="G20" i="1"/>
  <c r="H20" i="1"/>
  <c r="I20" i="1"/>
  <c r="J20" i="1"/>
  <c r="G22" i="1"/>
  <c r="H22" i="1"/>
  <c r="I22" i="1"/>
  <c r="J22" i="1"/>
  <c r="F12" i="1"/>
  <c r="F13" i="1"/>
  <c r="F14" i="1"/>
  <c r="F15" i="1"/>
  <c r="F16" i="1"/>
  <c r="F17" i="1"/>
  <c r="F18" i="1"/>
  <c r="F19" i="1"/>
  <c r="F20" i="1"/>
  <c r="F22" i="1"/>
  <c r="E12" i="1"/>
  <c r="E13" i="1"/>
  <c r="E14" i="1"/>
  <c r="E15" i="1"/>
  <c r="E16" i="1"/>
  <c r="E17" i="1"/>
  <c r="E18" i="1"/>
  <c r="E19" i="1"/>
  <c r="E20" i="1"/>
  <c r="E22" i="1"/>
  <c r="D12" i="1"/>
  <c r="D13" i="1"/>
  <c r="D14" i="1"/>
  <c r="D15" i="1"/>
  <c r="D16" i="1"/>
  <c r="D17" i="1"/>
  <c r="D18" i="1"/>
  <c r="D19" i="1"/>
  <c r="D20" i="1"/>
  <c r="D22" i="1"/>
  <c r="C13" i="1"/>
  <c r="C14" i="1"/>
  <c r="C15" i="1"/>
  <c r="C16" i="1"/>
  <c r="C17" i="1"/>
  <c r="C18" i="1"/>
  <c r="C19" i="1"/>
  <c r="C20" i="1"/>
  <c r="C22" i="1"/>
  <c r="C12" i="1"/>
  <c r="B8" i="1"/>
  <c r="C8" i="1" s="1"/>
  <c r="B21" i="1" s="1"/>
  <c r="B61" i="1" l="1"/>
  <c r="B63" i="1"/>
  <c r="B65" i="1"/>
  <c r="B67" i="1"/>
  <c r="B69" i="1"/>
  <c r="B71" i="1"/>
  <c r="B73" i="1"/>
  <c r="B62" i="1"/>
  <c r="B64" i="1"/>
  <c r="B66" i="1"/>
  <c r="B68" i="1"/>
  <c r="B70" i="1"/>
  <c r="B72" i="1"/>
  <c r="B74" i="1"/>
  <c r="D25" i="1"/>
  <c r="B44" i="1"/>
  <c r="B46" i="1"/>
  <c r="B48" i="1"/>
  <c r="B50" i="1"/>
  <c r="B52" i="1"/>
  <c r="B54" i="1"/>
  <c r="B56" i="1"/>
  <c r="B58" i="1"/>
  <c r="B60" i="1"/>
  <c r="B15" i="1"/>
  <c r="B17" i="1"/>
  <c r="B19" i="1"/>
  <c r="B22" i="1"/>
  <c r="B13" i="1"/>
  <c r="B43" i="1"/>
  <c r="B45" i="1"/>
  <c r="B47" i="1"/>
  <c r="B49" i="1"/>
  <c r="B51" i="1"/>
  <c r="B53" i="1"/>
  <c r="B55" i="1"/>
  <c r="B57" i="1"/>
  <c r="B59" i="1"/>
  <c r="D8" i="1"/>
  <c r="D9" i="1" s="1"/>
  <c r="B16" i="1"/>
  <c r="B18" i="1"/>
  <c r="B20" i="1"/>
  <c r="B14" i="1"/>
  <c r="B12" i="1"/>
  <c r="Z25" i="11"/>
  <c r="Z24" i="11"/>
  <c r="Z23" i="11"/>
  <c r="Z22" i="11"/>
  <c r="Z18" i="11"/>
  <c r="Z16" i="11"/>
  <c r="Z14" i="11"/>
  <c r="Z12" i="11"/>
  <c r="S11" i="11"/>
  <c r="S12" i="11"/>
  <c r="S13" i="11"/>
  <c r="S14" i="11"/>
  <c r="S15" i="11"/>
  <c r="S16" i="11"/>
  <c r="S17" i="11"/>
  <c r="S18" i="11"/>
  <c r="S19" i="11"/>
  <c r="S21" i="11"/>
  <c r="S22" i="11"/>
  <c r="S23" i="11"/>
  <c r="S24" i="11"/>
  <c r="S25" i="11"/>
  <c r="Z25" i="8"/>
  <c r="Z24" i="8"/>
  <c r="Z23" i="8"/>
  <c r="Z22" i="8"/>
  <c r="Z18" i="8"/>
  <c r="Z16" i="8"/>
  <c r="Z14" i="8"/>
  <c r="Z12" i="8"/>
  <c r="D26" i="1" l="1"/>
  <c r="B38" i="1"/>
  <c r="B30" i="1"/>
  <c r="B31" i="1"/>
  <c r="B32" i="1"/>
  <c r="B35" i="1"/>
  <c r="B36" i="1"/>
  <c r="B29" i="1"/>
  <c r="B37" i="1"/>
  <c r="B33" i="1"/>
  <c r="B39" i="1"/>
  <c r="B34" i="1"/>
  <c r="I31" i="11"/>
  <c r="R25" i="11"/>
  <c r="P25" i="11"/>
  <c r="M25" i="11"/>
  <c r="K25" i="11"/>
  <c r="I25" i="11"/>
  <c r="C25" i="11"/>
  <c r="R24" i="11"/>
  <c r="P24" i="11"/>
  <c r="M24" i="11"/>
  <c r="K24" i="11"/>
  <c r="I24" i="11"/>
  <c r="C24" i="11"/>
  <c r="R23" i="11"/>
  <c r="P23" i="11"/>
  <c r="M23" i="11"/>
  <c r="K23" i="11"/>
  <c r="I23" i="11"/>
  <c r="C23" i="11"/>
  <c r="R22" i="11"/>
  <c r="P22" i="11"/>
  <c r="M22" i="11"/>
  <c r="K22" i="11"/>
  <c r="I22" i="11"/>
  <c r="C22" i="11"/>
  <c r="R19" i="11"/>
  <c r="P19" i="11"/>
  <c r="M19" i="11"/>
  <c r="K19" i="11"/>
  <c r="I19" i="11"/>
  <c r="C19" i="11"/>
  <c r="R18" i="11"/>
  <c r="P18" i="11"/>
  <c r="M18" i="11"/>
  <c r="K18" i="11"/>
  <c r="I18" i="11"/>
  <c r="C18" i="11"/>
  <c r="R17" i="11"/>
  <c r="P17" i="11"/>
  <c r="M17" i="11"/>
  <c r="K17" i="11"/>
  <c r="I17" i="11"/>
  <c r="C17" i="11"/>
  <c r="R16" i="11"/>
  <c r="P16" i="11"/>
  <c r="M16" i="11"/>
  <c r="K16" i="11"/>
  <c r="I16" i="11"/>
  <c r="C16" i="11"/>
  <c r="R15" i="11"/>
  <c r="P15" i="11"/>
  <c r="M15" i="11"/>
  <c r="K15" i="11"/>
  <c r="C15" i="11"/>
  <c r="R14" i="11"/>
  <c r="P14" i="11"/>
  <c r="M14" i="11"/>
  <c r="K14" i="11"/>
  <c r="I14" i="11"/>
  <c r="C14" i="11"/>
  <c r="R13" i="11"/>
  <c r="P13" i="11"/>
  <c r="M13" i="11"/>
  <c r="K13" i="11"/>
  <c r="I13" i="11"/>
  <c r="C13" i="11"/>
  <c r="R12" i="11"/>
  <c r="P12" i="11"/>
  <c r="M12" i="11"/>
  <c r="K12" i="11"/>
  <c r="I12" i="11"/>
  <c r="C12" i="11"/>
  <c r="T30" i="11"/>
  <c r="G29" i="11"/>
  <c r="E29" i="11"/>
  <c r="C29" i="11"/>
  <c r="K9" i="11"/>
  <c r="A9" i="11"/>
  <c r="X8" i="11"/>
  <c r="V8" i="11"/>
  <c r="T8" i="11"/>
  <c r="N8" i="11"/>
  <c r="L8" i="11"/>
  <c r="A8" i="11"/>
  <c r="Z7" i="11"/>
  <c r="S25" i="8" l="1"/>
  <c r="R25" i="8"/>
  <c r="P25" i="8"/>
  <c r="M25" i="8"/>
  <c r="K25" i="8"/>
  <c r="I25" i="8"/>
  <c r="C25" i="8"/>
  <c r="S24" i="8"/>
  <c r="R24" i="8"/>
  <c r="P24" i="8"/>
  <c r="M24" i="8"/>
  <c r="K24" i="8"/>
  <c r="I24" i="8"/>
  <c r="C24" i="8"/>
  <c r="S23" i="8"/>
  <c r="R23" i="8"/>
  <c r="P23" i="8"/>
  <c r="M23" i="8"/>
  <c r="K23" i="8"/>
  <c r="I23" i="8"/>
  <c r="C23" i="8"/>
  <c r="C29" i="8"/>
  <c r="E29" i="8"/>
  <c r="G29" i="8"/>
  <c r="S22" i="8"/>
  <c r="R22" i="8"/>
  <c r="P22" i="8"/>
  <c r="M22" i="8"/>
  <c r="K22" i="8"/>
  <c r="I22" i="8"/>
  <c r="C22" i="8"/>
  <c r="S11" i="8"/>
  <c r="S21" i="8"/>
  <c r="C18" i="8"/>
  <c r="I18" i="8"/>
  <c r="K18" i="8"/>
  <c r="M18" i="8"/>
  <c r="P18" i="8"/>
  <c r="R18" i="8"/>
  <c r="S18" i="8"/>
  <c r="C19" i="8"/>
  <c r="I19" i="8"/>
  <c r="K19" i="8"/>
  <c r="M19" i="8"/>
  <c r="P19" i="8"/>
  <c r="R19" i="8"/>
  <c r="S19" i="8"/>
  <c r="C14" i="8"/>
  <c r="I14" i="8"/>
  <c r="K14" i="8"/>
  <c r="M14" i="8"/>
  <c r="P14" i="8"/>
  <c r="R14" i="8"/>
  <c r="S14" i="8"/>
  <c r="C15" i="8"/>
  <c r="I15" i="8"/>
  <c r="K15" i="8"/>
  <c r="M15" i="8"/>
  <c r="P15" i="8"/>
  <c r="R15" i="8"/>
  <c r="S15" i="8"/>
  <c r="C16" i="8"/>
  <c r="I16" i="8"/>
  <c r="K16" i="8"/>
  <c r="M16" i="8"/>
  <c r="P16" i="8"/>
  <c r="R16" i="8"/>
  <c r="S16" i="8"/>
  <c r="C17" i="8"/>
  <c r="I17" i="8"/>
  <c r="K17" i="8"/>
  <c r="M17" i="8"/>
  <c r="P17" i="8"/>
  <c r="R17" i="8"/>
  <c r="S17" i="8"/>
  <c r="T28" i="3"/>
  <c r="S11" i="7" l="1"/>
  <c r="S11" i="3"/>
  <c r="A9" i="7" l="1"/>
  <c r="J35" i="10" l="1"/>
  <c r="J33" i="10"/>
  <c r="J32" i="10"/>
  <c r="J31" i="10"/>
  <c r="J30" i="10"/>
  <c r="J29" i="10"/>
  <c r="J28" i="10"/>
  <c r="J27" i="10"/>
  <c r="J26" i="10"/>
  <c r="J25" i="10"/>
  <c r="D18" i="10" l="1"/>
  <c r="D16" i="10"/>
  <c r="D15" i="10"/>
  <c r="D14" i="10"/>
  <c r="D13" i="10"/>
  <c r="D12" i="10"/>
  <c r="D11" i="10"/>
  <c r="D10" i="10"/>
  <c r="D9" i="10"/>
  <c r="D8" i="10"/>
  <c r="I31" i="8" l="1"/>
  <c r="O53" i="10" l="1"/>
  <c r="O52" i="10"/>
  <c r="O51" i="10"/>
  <c r="O44" i="10"/>
  <c r="O43" i="10"/>
  <c r="O42" i="10"/>
  <c r="J53" i="10"/>
  <c r="J52" i="10"/>
  <c r="J51" i="10"/>
  <c r="D53" i="10"/>
  <c r="D52" i="10"/>
  <c r="D51" i="10"/>
  <c r="J44" i="10"/>
  <c r="J43" i="10"/>
  <c r="J42" i="10"/>
  <c r="D44" i="10"/>
  <c r="D43" i="10"/>
  <c r="D42" i="10"/>
  <c r="E48" i="10"/>
  <c r="B48" i="10"/>
  <c r="E39" i="10"/>
  <c r="B39" i="10"/>
  <c r="I22" i="10"/>
  <c r="B22" i="10"/>
  <c r="E22" i="10"/>
  <c r="I5" i="10"/>
  <c r="E5" i="10"/>
  <c r="B5" i="10"/>
  <c r="K9" i="7" l="1"/>
  <c r="Z9" i="7"/>
  <c r="C13" i="7"/>
  <c r="I13" i="7"/>
  <c r="K13" i="7"/>
  <c r="S13" i="7"/>
  <c r="C14" i="7"/>
  <c r="I14" i="7"/>
  <c r="K14" i="7"/>
  <c r="S14" i="7"/>
  <c r="C15" i="7"/>
  <c r="I15" i="7"/>
  <c r="K15" i="7"/>
  <c r="S15" i="7"/>
  <c r="C16" i="7"/>
  <c r="I16" i="7"/>
  <c r="K16" i="7"/>
  <c r="M16" i="7"/>
  <c r="P16" i="7"/>
  <c r="R16" i="7"/>
  <c r="S16" i="7"/>
  <c r="C17" i="7"/>
  <c r="I17" i="7"/>
  <c r="K17" i="7"/>
  <c r="M17" i="7"/>
  <c r="P17" i="7"/>
  <c r="R17" i="7"/>
  <c r="S17" i="7"/>
  <c r="C18" i="7"/>
  <c r="I18" i="7"/>
  <c r="K18" i="7"/>
  <c r="M18" i="7"/>
  <c r="P18" i="7"/>
  <c r="R18" i="7"/>
  <c r="S18" i="7"/>
  <c r="C19" i="7"/>
  <c r="I19" i="7"/>
  <c r="K19" i="7"/>
  <c r="M19" i="7"/>
  <c r="P19" i="7"/>
  <c r="R19" i="7"/>
  <c r="S19" i="7"/>
  <c r="C20" i="7"/>
  <c r="I20" i="7"/>
  <c r="K20" i="7"/>
  <c r="M20" i="7"/>
  <c r="P20" i="7"/>
  <c r="R20" i="7"/>
  <c r="S20" i="7"/>
  <c r="C21" i="7"/>
  <c r="I21" i="7"/>
  <c r="K21" i="7"/>
  <c r="M21" i="7"/>
  <c r="P21" i="7"/>
  <c r="R21" i="7"/>
  <c r="S21" i="7"/>
  <c r="C23" i="7"/>
  <c r="I23" i="7"/>
  <c r="K23" i="7"/>
  <c r="M23" i="7"/>
  <c r="P23" i="7"/>
  <c r="R23" i="7"/>
  <c r="S23" i="7"/>
  <c r="T28" i="7"/>
  <c r="C27" i="7"/>
  <c r="E27" i="7"/>
  <c r="G27" i="7"/>
  <c r="I29" i="7"/>
  <c r="D5" i="5"/>
  <c r="A5" i="5"/>
  <c r="O35" i="10"/>
  <c r="O33" i="10"/>
  <c r="O32" i="10"/>
  <c r="O31" i="10"/>
  <c r="O30" i="10"/>
  <c r="O29" i="10"/>
  <c r="O28" i="10"/>
  <c r="D35" i="10"/>
  <c r="D33" i="10"/>
  <c r="D32" i="10"/>
  <c r="D31" i="10"/>
  <c r="D30" i="10"/>
  <c r="D29" i="10"/>
  <c r="D28" i="10"/>
  <c r="D27" i="10"/>
  <c r="D26" i="10"/>
  <c r="D25" i="10"/>
  <c r="O12" i="10"/>
  <c r="O13" i="10"/>
  <c r="O14" i="10"/>
  <c r="O15" i="10"/>
  <c r="O16" i="10"/>
  <c r="O18" i="10"/>
  <c r="O11" i="10"/>
  <c r="J18" i="10"/>
  <c r="J16" i="10"/>
  <c r="J15" i="10"/>
  <c r="J14" i="10"/>
  <c r="J13" i="10"/>
  <c r="J12" i="10"/>
  <c r="J11" i="10"/>
  <c r="J10" i="10"/>
  <c r="J9" i="10"/>
  <c r="J8" i="10"/>
  <c r="S13" i="3" l="1"/>
  <c r="S21" i="3"/>
  <c r="S23" i="3"/>
  <c r="S20" i="3"/>
  <c r="S19" i="3"/>
  <c r="S18" i="3"/>
  <c r="S17" i="3"/>
  <c r="S16" i="3"/>
  <c r="S15" i="3"/>
  <c r="S14" i="3"/>
  <c r="S13" i="8"/>
  <c r="S12" i="8"/>
  <c r="R13" i="8"/>
  <c r="R12" i="8"/>
  <c r="P13" i="8"/>
  <c r="P12" i="8"/>
  <c r="M13" i="8"/>
  <c r="M12" i="8"/>
  <c r="K13" i="8"/>
  <c r="K12" i="8"/>
  <c r="I13" i="8"/>
  <c r="I12" i="8"/>
  <c r="C13" i="8"/>
  <c r="C12" i="8"/>
  <c r="T30" i="8"/>
  <c r="K9" i="8"/>
  <c r="A9" i="8"/>
  <c r="X8" i="8"/>
  <c r="V8" i="8"/>
  <c r="T8" i="8"/>
  <c r="N8" i="8"/>
  <c r="L8" i="8"/>
  <c r="A8" i="8"/>
  <c r="Z7" i="8"/>
  <c r="Z9" i="3"/>
  <c r="X8" i="7" l="1"/>
  <c r="V8" i="7"/>
  <c r="T8" i="7"/>
  <c r="N8" i="7"/>
  <c r="L8" i="7"/>
  <c r="A8" i="7"/>
  <c r="Z7" i="7"/>
  <c r="I14" i="3"/>
  <c r="I15" i="3"/>
  <c r="I16" i="3"/>
  <c r="I17" i="3"/>
  <c r="I18" i="3"/>
  <c r="I19" i="3"/>
  <c r="I20" i="3"/>
  <c r="I21" i="3"/>
  <c r="I23" i="3"/>
  <c r="I13" i="3"/>
  <c r="C13" i="3"/>
  <c r="C14" i="3"/>
  <c r="C15" i="3"/>
  <c r="C16" i="3"/>
  <c r="C17" i="3"/>
  <c r="C18" i="3"/>
  <c r="C19" i="3"/>
  <c r="C20" i="3"/>
  <c r="C21" i="3"/>
  <c r="C23" i="3"/>
  <c r="K9" i="3"/>
  <c r="I29" i="3"/>
  <c r="G27" i="3"/>
  <c r="E27" i="3"/>
  <c r="C27" i="3"/>
  <c r="K23" i="3"/>
  <c r="K21" i="3"/>
  <c r="K20" i="3"/>
  <c r="K19" i="3"/>
  <c r="K18" i="3"/>
  <c r="K17" i="3"/>
  <c r="K16" i="3"/>
  <c r="K15" i="3"/>
  <c r="K14" i="3"/>
  <c r="K13" i="3"/>
  <c r="X8" i="3"/>
  <c r="V8" i="3"/>
  <c r="T8" i="3"/>
  <c r="N8" i="3"/>
  <c r="L8" i="3"/>
  <c r="A9" i="3"/>
  <c r="A8" i="3"/>
  <c r="Z7" i="3"/>
  <c r="R17" i="3"/>
  <c r="R18" i="3"/>
  <c r="R19" i="3"/>
  <c r="R20" i="3"/>
  <c r="R21" i="3"/>
  <c r="R23" i="3"/>
  <c r="R16" i="3"/>
  <c r="P17" i="3"/>
  <c r="P18" i="3"/>
  <c r="P19" i="3"/>
  <c r="P20" i="3"/>
  <c r="P21" i="3"/>
  <c r="P23" i="3"/>
  <c r="P16" i="3"/>
  <c r="M17" i="3"/>
  <c r="M18" i="3"/>
  <c r="M19" i="3"/>
  <c r="M20" i="3"/>
  <c r="M21" i="3"/>
  <c r="M23" i="3"/>
  <c r="M16" i="3"/>
</calcChain>
</file>

<file path=xl/sharedStrings.xml><?xml version="1.0" encoding="utf-8"?>
<sst xmlns="http://schemas.openxmlformats.org/spreadsheetml/2006/main" count="504" uniqueCount="163">
  <si>
    <t>第</t>
    <rPh sb="0" eb="1">
      <t>ダイ</t>
    </rPh>
    <phoneticPr fontId="1"/>
  </si>
  <si>
    <t>入力フォーム</t>
    <rPh sb="0" eb="2">
      <t>ニュウリョク</t>
    </rPh>
    <phoneticPr fontId="2"/>
  </si>
  <si>
    <t>全学校共通</t>
    <rPh sb="0" eb="1">
      <t>ゼン</t>
    </rPh>
    <rPh sb="1" eb="3">
      <t>ガッコウ</t>
    </rPh>
    <rPh sb="3" eb="5">
      <t>キョウツウ</t>
    </rPh>
    <phoneticPr fontId="2"/>
  </si>
  <si>
    <t>申し込み日</t>
    <rPh sb="0" eb="1">
      <t>モウ</t>
    </rPh>
    <rPh sb="2" eb="3">
      <t>コ</t>
    </rPh>
    <rPh sb="4" eb="5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</si>
  <si>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</si>
  <si>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</si>
  <si>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学校名（正式名称）</t>
    <rPh sb="0" eb="2">
      <t>ガッコウ</t>
    </rPh>
    <rPh sb="2" eb="3">
      <t>メイ</t>
    </rPh>
    <rPh sb="4" eb="6">
      <t>セイシキ</t>
    </rPh>
    <rPh sb="6" eb="8">
      <t>メイショウ</t>
    </rPh>
    <phoneticPr fontId="2"/>
  </si>
  <si>
    <t>学校名（略称）</t>
    <rPh sb="0" eb="2">
      <t>ガッコウ</t>
    </rPh>
    <rPh sb="2" eb="3">
      <t>メイ</t>
    </rPh>
    <rPh sb="4" eb="6">
      <t>リャクショウ</t>
    </rPh>
    <phoneticPr fontId="2"/>
  </si>
  <si>
    <t>郵便番号</t>
    <rPh sb="0" eb="4">
      <t>ユウビンバンゴウ</t>
    </rPh>
    <phoneticPr fontId="2"/>
  </si>
  <si>
    <t>－</t>
    <phoneticPr fontId="2"/>
  </si>
  <si>
    <t>学校所在地</t>
    <rPh sb="0" eb="2">
      <t>ガッコウ</t>
    </rPh>
    <rPh sb="2" eb="5">
      <t>ショザイチ</t>
    </rPh>
    <phoneticPr fontId="2"/>
  </si>
  <si>
    <t>学校電話番号</t>
    <rPh sb="0" eb="2">
      <t>ガッコウ</t>
    </rPh>
    <rPh sb="2" eb="4">
      <t>デンワ</t>
    </rPh>
    <rPh sb="4" eb="6">
      <t>バンゴウ</t>
    </rPh>
    <phoneticPr fontId="2"/>
  </si>
  <si>
    <t>－</t>
    <phoneticPr fontId="2"/>
  </si>
  <si>
    <t>氏名の入力</t>
    <rPh sb="0" eb="2">
      <t>シメイ</t>
    </rPh>
    <rPh sb="3" eb="5">
      <t>ニュウリョク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</si>
  <si>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</si>
  <si>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</si>
  <si>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学校長名</t>
    <rPh sb="0" eb="3">
      <t>ガッコウチョウ</t>
    </rPh>
    <rPh sb="3" eb="4">
      <t>メイ</t>
    </rPh>
    <phoneticPr fontId="2"/>
  </si>
  <si>
    <t>男子学校対抗入力</t>
    <rPh sb="0" eb="2">
      <t>ダンシ</t>
    </rPh>
    <rPh sb="2" eb="4">
      <t>ガッコウ</t>
    </rPh>
    <rPh sb="4" eb="6">
      <t>タイコウ</t>
    </rPh>
    <rPh sb="6" eb="8">
      <t>ニュウリョク</t>
    </rPh>
    <phoneticPr fontId="2"/>
  </si>
  <si>
    <t>生年月日</t>
    <rPh sb="0" eb="2">
      <t>セイネン</t>
    </rPh>
    <rPh sb="2" eb="4">
      <t>ガッピ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</si>
  <si>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</si>
  <si>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</si>
  <si>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</si>
  <si>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監督名</t>
    <rPh sb="0" eb="2">
      <t>カントク</t>
    </rPh>
    <rPh sb="2" eb="3">
      <t>メイ</t>
    </rPh>
    <phoneticPr fontId="2"/>
  </si>
  <si>
    <t>コーチ名</t>
    <rPh sb="3" eb="4">
      <t>メイ</t>
    </rPh>
    <phoneticPr fontId="2"/>
  </si>
  <si>
    <t>マネージャー名</t>
    <rPh sb="6" eb="7">
      <t>メイ</t>
    </rPh>
    <phoneticPr fontId="2"/>
  </si>
  <si>
    <t>選手1（主将）</t>
    <rPh sb="0" eb="2">
      <t>センシュ</t>
    </rPh>
    <rPh sb="4" eb="6">
      <t>シュショウ</t>
    </rPh>
    <phoneticPr fontId="2"/>
  </si>
  <si>
    <t>選手2</t>
    <rPh sb="0" eb="2">
      <t>センシュ</t>
    </rPh>
    <phoneticPr fontId="2"/>
  </si>
  <si>
    <t>選手3</t>
    <rPh sb="0" eb="2">
      <t>センシュ</t>
    </rPh>
    <phoneticPr fontId="2"/>
  </si>
  <si>
    <t>選手4</t>
    <rPh sb="0" eb="2">
      <t>センシュ</t>
    </rPh>
    <phoneticPr fontId="2"/>
  </si>
  <si>
    <t>選手5</t>
    <rPh sb="0" eb="2">
      <t>センシュ</t>
    </rPh>
    <phoneticPr fontId="2"/>
  </si>
  <si>
    <t>選手6</t>
    <rPh sb="0" eb="2">
      <t>センシュ</t>
    </rPh>
    <phoneticPr fontId="2"/>
  </si>
  <si>
    <t>選手7</t>
    <rPh sb="0" eb="2">
      <t>センシュ</t>
    </rPh>
    <phoneticPr fontId="2"/>
  </si>
  <si>
    <t>女子学校対抗入力</t>
    <rPh sb="0" eb="2">
      <t>ジョシ</t>
    </rPh>
    <rPh sb="2" eb="4">
      <t>ガッコウ</t>
    </rPh>
    <rPh sb="4" eb="6">
      <t>タイコウ</t>
    </rPh>
    <rPh sb="6" eb="8">
      <t>ニュウリョク</t>
    </rPh>
    <phoneticPr fontId="2"/>
  </si>
  <si>
    <t>監督</t>
    <rPh sb="0" eb="2">
      <t>カントク</t>
    </rPh>
    <phoneticPr fontId="1"/>
  </si>
  <si>
    <t>コーチ</t>
    <phoneticPr fontId="1"/>
  </si>
  <si>
    <t>マネージャー</t>
    <phoneticPr fontId="1"/>
  </si>
  <si>
    <t>主将</t>
    <rPh sb="0" eb="2">
      <t>シュショウ</t>
    </rPh>
    <phoneticPr fontId="1"/>
  </si>
  <si>
    <t>選手</t>
    <rPh sb="0" eb="2">
      <t>センシュ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</si>
  <si>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</si>
  <si>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</si>
  <si>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または学年</t>
    <rPh sb="3" eb="5">
      <t>ガクネン</t>
    </rPh>
    <phoneticPr fontId="1"/>
  </si>
  <si>
    <t>生年月日</t>
    <rPh sb="0" eb="2">
      <t>セイネン</t>
    </rPh>
    <rPh sb="2" eb="4">
      <t>ガッピ</t>
    </rPh>
    <phoneticPr fontId="1"/>
  </si>
  <si>
    <t>・</t>
    <phoneticPr fontId="1"/>
  </si>
  <si>
    <t>日本バドミントン協会登録番号</t>
    <rPh sb="0" eb="2">
      <t>ニホン</t>
    </rPh>
    <rPh sb="8" eb="10">
      <t>キョウカイ</t>
    </rPh>
    <rPh sb="10" eb="12">
      <t>トウロク</t>
    </rPh>
    <rPh sb="12" eb="14">
      <t>バンゴウ</t>
    </rPh>
    <phoneticPr fontId="1"/>
  </si>
  <si>
    <t>学校所在地</t>
    <rPh sb="0" eb="2">
      <t>ガッコウ</t>
    </rPh>
    <rPh sb="2" eb="5">
      <t>ショザイチ</t>
    </rPh>
    <phoneticPr fontId="1"/>
  </si>
  <si>
    <t>〒（</t>
    <phoneticPr fontId="1"/>
  </si>
  <si>
    <t>）</t>
    <phoneticPr fontId="1"/>
  </si>
  <si>
    <t>ＴＥＬ（</t>
    <phoneticPr fontId="1"/>
  </si>
  <si>
    <t>県</t>
    <rPh sb="0" eb="1">
      <t>ケン</t>
    </rPh>
    <phoneticPr fontId="1"/>
  </si>
  <si>
    <t>位</t>
    <rPh sb="0" eb="1">
      <t>イ</t>
    </rPh>
    <phoneticPr fontId="1"/>
  </si>
  <si>
    <t>職名
または学年</t>
    <rPh sb="0" eb="2">
      <t>ショクメイ</t>
    </rPh>
    <rPh sb="6" eb="8">
      <t>ガクネン</t>
    </rPh>
    <phoneticPr fontId="2"/>
  </si>
  <si>
    <t>参加申込書</t>
    <rPh sb="0" eb="2">
      <t>サンカ</t>
    </rPh>
    <rPh sb="2" eb="5">
      <t>モウシコミショ</t>
    </rPh>
    <phoneticPr fontId="1"/>
  </si>
  <si>
    <t>学校対抗（男子）</t>
    <rPh sb="0" eb="2">
      <t>ガッコウ</t>
    </rPh>
    <rPh sb="2" eb="4">
      <t>タイコウ</t>
    </rPh>
    <rPh sb="5" eb="7">
      <t>ダンシ</t>
    </rPh>
    <phoneticPr fontId="1"/>
  </si>
  <si>
    <t>上記のとおり申し込みます</t>
    <rPh sb="0" eb="2">
      <t>ジョウキ</t>
    </rPh>
    <rPh sb="6" eb="7">
      <t>モウ</t>
    </rPh>
    <rPh sb="8" eb="9">
      <t>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</si>
  <si>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</si>
  <si>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</si>
  <si>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</si>
  <si>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引率責任者</t>
    <rPh sb="0" eb="2">
      <t>インソツ</t>
    </rPh>
    <rPh sb="2" eb="5">
      <t>セキニンシャ</t>
    </rPh>
    <phoneticPr fontId="1"/>
  </si>
  <si>
    <t>印</t>
    <rPh sb="0" eb="1">
      <t>イン</t>
    </rPh>
    <phoneticPr fontId="1"/>
  </si>
  <si>
    <t>学　　校　　長</t>
    <rPh sb="0" eb="1">
      <t>ガク</t>
    </rPh>
    <rPh sb="3" eb="4">
      <t>コウ</t>
    </rPh>
    <rPh sb="6" eb="7">
      <t>チョウ</t>
    </rPh>
    <phoneticPr fontId="1"/>
  </si>
  <si>
    <t>県</t>
    <rPh sb="0" eb="1">
      <t>ケン</t>
    </rPh>
    <phoneticPr fontId="2"/>
  </si>
  <si>
    <t>番号</t>
    <rPh sb="0" eb="2">
      <t>バンゴウ</t>
    </rPh>
    <phoneticPr fontId="1"/>
  </si>
  <si>
    <t>変更前氏名</t>
    <rPh sb="0" eb="2">
      <t>ヘンコウ</t>
    </rPh>
    <rPh sb="2" eb="3">
      <t>マエ</t>
    </rPh>
    <rPh sb="3" eb="5">
      <t>シメイ</t>
    </rPh>
    <phoneticPr fontId="1"/>
  </si>
  <si>
    <t>変更後氏名</t>
    <rPh sb="0" eb="2">
      <t>ヘンコウ</t>
    </rPh>
    <rPh sb="2" eb="3">
      <t>ゴ</t>
    </rPh>
    <rPh sb="3" eb="5">
      <t>シメイ</t>
    </rPh>
    <phoneticPr fontId="1"/>
  </si>
  <si>
    <t>監督・コーチ・マネージャー・選手　変更用紙</t>
    <rPh sb="0" eb="2">
      <t>カントク</t>
    </rPh>
    <rPh sb="14" eb="16">
      <t>センシュ</t>
    </rPh>
    <rPh sb="17" eb="19">
      <t>ヘンコウ</t>
    </rPh>
    <rPh sb="19" eb="21">
      <t>ヨウシ</t>
    </rPh>
    <phoneticPr fontId="1"/>
  </si>
  <si>
    <t>②　変更該当者のみ記入してください。</t>
    <rPh sb="2" eb="4">
      <t>ヘンコウ</t>
    </rPh>
    <rPh sb="4" eb="7">
      <t>ガイトウシャ</t>
    </rPh>
    <rPh sb="9" eb="11">
      <t>キニュウ</t>
    </rPh>
    <phoneticPr fontId="1"/>
  </si>
  <si>
    <t>学　校　対　抗　戦</t>
    <rPh sb="0" eb="1">
      <t>ガク</t>
    </rPh>
    <rPh sb="2" eb="3">
      <t>コウ</t>
    </rPh>
    <rPh sb="4" eb="5">
      <t>タイ</t>
    </rPh>
    <rPh sb="6" eb="7">
      <t>コウ</t>
    </rPh>
    <rPh sb="8" eb="9">
      <t>セン</t>
    </rPh>
    <phoneticPr fontId="1"/>
  </si>
  <si>
    <t>プログラムの誤字・脱字訂正用紙</t>
    <rPh sb="6" eb="8">
      <t>ゴジ</t>
    </rPh>
    <rPh sb="9" eb="11">
      <t>ダツジ</t>
    </rPh>
    <rPh sb="11" eb="13">
      <t>テイセイ</t>
    </rPh>
    <rPh sb="13" eb="15">
      <t>ヨウシ</t>
    </rPh>
    <phoneticPr fontId="1"/>
  </si>
  <si>
    <t>ページ</t>
    <phoneticPr fontId="1"/>
  </si>
  <si>
    <t>訂正前</t>
    <rPh sb="0" eb="2">
      <t>テイセイ</t>
    </rPh>
    <rPh sb="2" eb="3">
      <t>マエ</t>
    </rPh>
    <phoneticPr fontId="1"/>
  </si>
  <si>
    <t>訂正後</t>
    <rPh sb="0" eb="2">
      <t>テイセイ</t>
    </rPh>
    <rPh sb="2" eb="3">
      <t>ゴ</t>
    </rPh>
    <phoneticPr fontId="1"/>
  </si>
  <si>
    <r>
      <t xml:space="preserve">誤字・脱字
</t>
    </r>
    <r>
      <rPr>
        <sz val="9"/>
        <color theme="1"/>
        <rFont val="ＭＳ Ｐゴシック"/>
        <family val="3"/>
        <charset val="128"/>
        <scheme val="minor"/>
      </rPr>
      <t>（いずれかに○印）</t>
    </r>
    <rPh sb="0" eb="2">
      <t>ゴジ</t>
    </rPh>
    <rPh sb="3" eb="5">
      <t>ダツジ</t>
    </rPh>
    <rPh sb="13" eb="14">
      <t>シルシ</t>
    </rPh>
    <phoneticPr fontId="1"/>
  </si>
  <si>
    <t>学校対抗（女子）</t>
    <rPh sb="0" eb="2">
      <t>ガッコウ</t>
    </rPh>
    <rPh sb="2" eb="4">
      <t>タイコウ</t>
    </rPh>
    <rPh sb="5" eb="7">
      <t>ジョシ</t>
    </rPh>
    <phoneticPr fontId="1"/>
  </si>
  <si>
    <t>位</t>
    <rPh sb="0" eb="1">
      <t>イ</t>
    </rPh>
    <phoneticPr fontId="1"/>
  </si>
  <si>
    <t>都道府県名</t>
    <rPh sb="0" eb="4">
      <t>トドウフケン</t>
    </rPh>
    <rPh sb="4" eb="5">
      <t>メイ</t>
    </rPh>
    <phoneticPr fontId="2"/>
  </si>
  <si>
    <t>学年</t>
    <rPh sb="0" eb="2">
      <t>ガクネン</t>
    </rPh>
    <phoneticPr fontId="1"/>
  </si>
  <si>
    <t>個人対抗（男子）</t>
    <rPh sb="0" eb="2">
      <t>コジン</t>
    </rPh>
    <rPh sb="2" eb="4">
      <t>タイコウ</t>
    </rPh>
    <rPh sb="5" eb="7">
      <t>ダンシ</t>
    </rPh>
    <phoneticPr fontId="1"/>
  </si>
  <si>
    <t>個人対抗（女子）</t>
    <rPh sb="0" eb="2">
      <t>コジン</t>
    </rPh>
    <rPh sb="2" eb="4">
      <t>タイコウ</t>
    </rPh>
    <rPh sb="5" eb="7">
      <t>ジョシ</t>
    </rPh>
    <phoneticPr fontId="1"/>
  </si>
  <si>
    <t>選手名（ダブルス）</t>
    <rPh sb="0" eb="2">
      <t>センシュ</t>
    </rPh>
    <rPh sb="2" eb="3">
      <t>メイ</t>
    </rPh>
    <phoneticPr fontId="1"/>
  </si>
  <si>
    <t>選手名（シングルス）</t>
    <rPh sb="0" eb="2">
      <t>センシュ</t>
    </rPh>
    <rPh sb="2" eb="3">
      <t>メイ</t>
    </rPh>
    <phoneticPr fontId="1"/>
  </si>
  <si>
    <t>男子個人対抗入力</t>
    <rPh sb="0" eb="2">
      <t>ダンシ</t>
    </rPh>
    <rPh sb="2" eb="4">
      <t>コジン</t>
    </rPh>
    <rPh sb="4" eb="6">
      <t>タイコウ</t>
    </rPh>
    <rPh sb="6" eb="8">
      <t>ニュウリョク</t>
    </rPh>
    <phoneticPr fontId="2"/>
  </si>
  <si>
    <t>女子個人対抗入力</t>
    <rPh sb="0" eb="2">
      <t>ジョシ</t>
    </rPh>
    <rPh sb="2" eb="4">
      <t>コジン</t>
    </rPh>
    <rPh sb="4" eb="6">
      <t>タイコウ</t>
    </rPh>
    <rPh sb="6" eb="8">
      <t>ニュウリョク</t>
    </rPh>
    <phoneticPr fontId="2"/>
  </si>
  <si>
    <t>県名</t>
    <rPh sb="0" eb="2">
      <t>ケンメイ</t>
    </rPh>
    <phoneticPr fontId="1"/>
  </si>
  <si>
    <t>順位</t>
    <rPh sb="0" eb="2">
      <t>ジュンイ</t>
    </rPh>
    <phoneticPr fontId="1"/>
  </si>
  <si>
    <t>学校名</t>
    <rPh sb="0" eb="3">
      <t>ガッコウメイ</t>
    </rPh>
    <phoneticPr fontId="1"/>
  </si>
  <si>
    <t>監督</t>
    <rPh sb="0" eb="2">
      <t>カントク</t>
    </rPh>
    <phoneticPr fontId="1"/>
  </si>
  <si>
    <t>コーチ</t>
    <phoneticPr fontId="1"/>
  </si>
  <si>
    <t>マネージャー</t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</si>
  <si>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</si>
  <si>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</si>
  <si>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</si>
  <si>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</si>
  <si>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</si>
  <si>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</si>
  <si>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選手１（主将）</t>
    <rPh sb="0" eb="2">
      <t>センシュ</t>
    </rPh>
    <rPh sb="4" eb="6">
      <t>シュショウ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</si>
  <si>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</si>
  <si>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</si>
  <si>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学校対抗戦（男子）</t>
    <rPh sb="0" eb="2">
      <t>ガッコウ</t>
    </rPh>
    <rPh sb="2" eb="4">
      <t>タイコウ</t>
    </rPh>
    <rPh sb="4" eb="5">
      <t>セン</t>
    </rPh>
    <rPh sb="6" eb="8">
      <t>ダンシ</t>
    </rPh>
    <phoneticPr fontId="1"/>
  </si>
  <si>
    <t>学校対抗戦（女子）</t>
    <rPh sb="0" eb="2">
      <t>ガッコウ</t>
    </rPh>
    <rPh sb="2" eb="4">
      <t>タイコウ</t>
    </rPh>
    <rPh sb="4" eb="5">
      <t>セン</t>
    </rPh>
    <rPh sb="6" eb="8">
      <t>ジョシ</t>
    </rPh>
    <phoneticPr fontId="1"/>
  </si>
  <si>
    <t>日バ登録番号</t>
    <phoneticPr fontId="1"/>
  </si>
  <si>
    <t>-</t>
    <phoneticPr fontId="1"/>
  </si>
  <si>
    <t>個人対抗戦（男子）</t>
    <rPh sb="0" eb="2">
      <t>コジン</t>
    </rPh>
    <rPh sb="2" eb="4">
      <t>タイコウ</t>
    </rPh>
    <rPh sb="4" eb="5">
      <t>セン</t>
    </rPh>
    <rPh sb="6" eb="8">
      <t>ダンシ</t>
    </rPh>
    <phoneticPr fontId="1"/>
  </si>
  <si>
    <t>選手（シングルス）</t>
    <rPh sb="0" eb="2">
      <t>センシュ</t>
    </rPh>
    <phoneticPr fontId="1"/>
  </si>
  <si>
    <t>選手（ダブルス）</t>
    <rPh sb="0" eb="2">
      <t>センシュ</t>
    </rPh>
    <phoneticPr fontId="1"/>
  </si>
  <si>
    <t>個人対抗戦（女子）</t>
    <rPh sb="0" eb="2">
      <t>コジン</t>
    </rPh>
    <rPh sb="2" eb="4">
      <t>タイコウ</t>
    </rPh>
    <rPh sb="4" eb="5">
      <t>セン</t>
    </rPh>
    <rPh sb="6" eb="8">
      <t>ジョシ</t>
    </rPh>
    <phoneticPr fontId="1"/>
  </si>
  <si>
    <t>県内順位</t>
    <rPh sb="0" eb="2">
      <t>ケンナイ</t>
    </rPh>
    <rPh sb="2" eb="4">
      <t>ジュンイ</t>
    </rPh>
    <phoneticPr fontId="2"/>
  </si>
  <si>
    <t>日バ登録番号（</t>
    <phoneticPr fontId="1"/>
  </si>
  <si>
    <t>学校正式名フリガナ</t>
    <rPh sb="0" eb="2">
      <t>ガッコウ</t>
    </rPh>
    <rPh sb="2" eb="4">
      <t>セイシキ</t>
    </rPh>
    <rPh sb="4" eb="5">
      <t>メイ</t>
    </rPh>
    <phoneticPr fontId="2"/>
  </si>
  <si>
    <t>学校名略称フリガナ</t>
    <rPh sb="0" eb="2">
      <t>ガッコウ</t>
    </rPh>
    <rPh sb="2" eb="3">
      <t>メイ</t>
    </rPh>
    <rPh sb="3" eb="5">
      <t>リャクショウ</t>
    </rPh>
    <phoneticPr fontId="2"/>
  </si>
  <si>
    <t>姓フリガナ</t>
    <rPh sb="0" eb="1">
      <t>セイ</t>
    </rPh>
    <phoneticPr fontId="2"/>
  </si>
  <si>
    <t>名フリガナ</t>
    <rPh sb="0" eb="1">
      <t>メイ</t>
    </rPh>
    <phoneticPr fontId="2"/>
  </si>
  <si>
    <t>フリガナ</t>
  </si>
  <si>
    <t>学校名（上段はフリガナ）</t>
    <rPh sb="0" eb="3">
      <t>ガッコウメイ</t>
    </rPh>
    <rPh sb="4" eb="6">
      <t>ジョウダン</t>
    </rPh>
    <phoneticPr fontId="1"/>
  </si>
  <si>
    <t>③　訂正された分は、会場に掲示します。</t>
    <rPh sb="2" eb="4">
      <t>テイセイ</t>
    </rPh>
    <rPh sb="7" eb="8">
      <t>ブン</t>
    </rPh>
    <rPh sb="10" eb="12">
      <t>カイジョウ</t>
    </rPh>
    <rPh sb="13" eb="15">
      <t>ケイジ</t>
    </rPh>
    <phoneticPr fontId="1"/>
  </si>
  <si>
    <t>年度北信越高等学校体育大会</t>
    <rPh sb="0" eb="2">
      <t>ネンド</t>
    </rPh>
    <phoneticPr fontId="1"/>
  </si>
  <si>
    <t>誤字
脱字</t>
    <phoneticPr fontId="1"/>
  </si>
  <si>
    <t>フリガナ</t>
    <phoneticPr fontId="1"/>
  </si>
  <si>
    <t>コーチ</t>
  </si>
  <si>
    <t>フリガナ</t>
    <phoneticPr fontId="1"/>
  </si>
  <si>
    <t>令和</t>
    <rPh sb="0" eb="2">
      <t>レイワ</t>
    </rPh>
    <phoneticPr fontId="1"/>
  </si>
  <si>
    <t>令和</t>
    <rPh sb="0" eb="2">
      <t>レイワ</t>
    </rPh>
    <phoneticPr fontId="2"/>
  </si>
  <si>
    <t>令和</t>
    <phoneticPr fontId="1"/>
  </si>
  <si>
    <t>位</t>
    <rPh sb="0" eb="1">
      <t>イ</t>
    </rPh>
    <phoneticPr fontId="1"/>
  </si>
  <si>
    <t>日</t>
    <rPh sb="0" eb="1">
      <t>ニチ</t>
    </rPh>
    <phoneticPr fontId="1"/>
  </si>
  <si>
    <t>ダブルス</t>
    <phoneticPr fontId="1"/>
  </si>
  <si>
    <t>シングルス</t>
    <phoneticPr fontId="1"/>
  </si>
  <si>
    <t>・</t>
  </si>
  <si>
    <t>県内順位</t>
    <rPh sb="0" eb="2">
      <t>ケンナイ</t>
    </rPh>
    <rPh sb="2" eb="4">
      <t>ジュンイ</t>
    </rPh>
    <phoneticPr fontId="1"/>
  </si>
  <si>
    <t>県内</t>
    <rPh sb="0" eb="2">
      <t>ケンナイ</t>
    </rPh>
    <phoneticPr fontId="1"/>
  </si>
  <si>
    <t>順位</t>
    <rPh sb="0" eb="2">
      <t>ジュンイ</t>
    </rPh>
    <phoneticPr fontId="1"/>
  </si>
  <si>
    <t>学年</t>
    <rPh sb="0" eb="2">
      <t>ガクネン</t>
    </rPh>
    <phoneticPr fontId="2"/>
  </si>
  <si>
    <t>新潟</t>
    <rPh sb="0" eb="2">
      <t>ニイガタ</t>
    </rPh>
    <phoneticPr fontId="1"/>
  </si>
  <si>
    <t>富山</t>
    <rPh sb="0" eb="2">
      <t>トヤマ</t>
    </rPh>
    <phoneticPr fontId="1"/>
  </si>
  <si>
    <t>石川</t>
    <rPh sb="0" eb="2">
      <t>イシカワ</t>
    </rPh>
    <phoneticPr fontId="1"/>
  </si>
  <si>
    <t>福井</t>
    <rPh sb="0" eb="2">
      <t>フクイ</t>
    </rPh>
    <phoneticPr fontId="1"/>
  </si>
  <si>
    <t>長野</t>
    <rPh sb="0" eb="2">
      <t>ナガノ</t>
    </rPh>
    <phoneticPr fontId="1"/>
  </si>
  <si>
    <t>BT</t>
    <phoneticPr fontId="1"/>
  </si>
  <si>
    <t>監督</t>
    <rPh sb="0" eb="2">
      <t>カントク</t>
    </rPh>
    <phoneticPr fontId="1"/>
  </si>
  <si>
    <t>コーチ</t>
    <phoneticPr fontId="1"/>
  </si>
  <si>
    <t>位</t>
    <rPh sb="0" eb="1">
      <t>イ</t>
    </rPh>
    <phoneticPr fontId="1"/>
  </si>
  <si>
    <t>GT</t>
    <phoneticPr fontId="1"/>
  </si>
  <si>
    <t>マネージャー</t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</si>
  <si>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</si>
  <si>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</si>
  <si>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→</t>
    <phoneticPr fontId="1"/>
  </si>
  <si>
    <t>ここ変更</t>
    <rPh sb="2" eb="4">
      <t>ヘンコウ</t>
    </rPh>
    <phoneticPr fontId="1"/>
  </si>
  <si>
    <t>申込日</t>
    <rPh sb="0" eb="3">
      <t>モウシコミビ</t>
    </rPh>
    <phoneticPr fontId="1"/>
  </si>
  <si>
    <t>全国高等学校選抜バドミントン大会　北信越予選会</t>
    <rPh sb="0" eb="2">
      <t>ゼンコク</t>
    </rPh>
    <rPh sb="2" eb="4">
      <t>コウトウ</t>
    </rPh>
    <rPh sb="4" eb="6">
      <t>ガッコウ</t>
    </rPh>
    <rPh sb="6" eb="8">
      <t>センバツ</t>
    </rPh>
    <rPh sb="14" eb="16">
      <t>タイカイ</t>
    </rPh>
    <rPh sb="17" eb="20">
      <t>ホクシンエツ</t>
    </rPh>
    <rPh sb="20" eb="23">
      <t>ヨセンカイ</t>
    </rPh>
    <phoneticPr fontId="1"/>
  </si>
  <si>
    <t>）</t>
  </si>
  <si>
    <t>選手1</t>
    <rPh sb="0" eb="2">
      <t>センシュ</t>
    </rPh>
    <phoneticPr fontId="1"/>
  </si>
  <si>
    <t>選手2</t>
    <rPh sb="0" eb="2">
      <t>センシュ</t>
    </rPh>
    <phoneticPr fontId="1"/>
  </si>
  <si>
    <t>選手3</t>
    <rPh sb="0" eb="2">
      <t>センシュ</t>
    </rPh>
    <phoneticPr fontId="1"/>
  </si>
  <si>
    <t>選手4</t>
    <rPh sb="0" eb="2">
      <t>センシュ</t>
    </rPh>
    <phoneticPr fontId="1"/>
  </si>
  <si>
    <t>選手5</t>
    <rPh sb="0" eb="2">
      <t>センシュ</t>
    </rPh>
    <phoneticPr fontId="1"/>
  </si>
  <si>
    <t>選手6</t>
    <rPh sb="0" eb="2">
      <t>センシュ</t>
    </rPh>
    <phoneticPr fontId="1"/>
  </si>
  <si>
    <t>選手7</t>
    <rPh sb="0" eb="2">
      <t>センシュ</t>
    </rPh>
    <phoneticPr fontId="1"/>
  </si>
  <si>
    <t>①　監督会議までに受付へご提出ください。</t>
    <rPh sb="2" eb="4">
      <t>カントク</t>
    </rPh>
    <rPh sb="4" eb="6">
      <t>カイギ</t>
    </rPh>
    <rPh sb="9" eb="11">
      <t>ウケツケ</t>
    </rPh>
    <rPh sb="13" eb="15">
      <t>テイシュツ</t>
    </rPh>
    <phoneticPr fontId="1"/>
  </si>
  <si>
    <t>選手8（兼マネ）</t>
    <rPh sb="0" eb="2">
      <t>センシュ</t>
    </rPh>
    <rPh sb="4" eb="5">
      <t>ケン</t>
    </rPh>
    <phoneticPr fontId="2"/>
  </si>
  <si>
    <t>選手８（兼マネ）</t>
    <rPh sb="0" eb="2">
      <t>センシュ</t>
    </rPh>
    <rPh sb="4" eb="5">
      <t>ケン</t>
    </rPh>
    <phoneticPr fontId="1"/>
  </si>
  <si>
    <t>選手(兼ﾏﾈ)</t>
    <rPh sb="0" eb="2">
      <t>センシュ</t>
    </rPh>
    <rPh sb="3" eb="4">
      <t>ケン</t>
    </rPh>
    <phoneticPr fontId="1"/>
  </si>
  <si>
    <t>選手8(兼ﾏﾈ)</t>
    <rPh sb="0" eb="2">
      <t>センシュ</t>
    </rPh>
    <rPh sb="4" eb="5">
      <t>ケン</t>
    </rPh>
    <phoneticPr fontId="1"/>
  </si>
  <si>
    <t>①　2日目の正午までに受付へご提出ください。</t>
    <rPh sb="3" eb="5">
      <t>カメ</t>
    </rPh>
    <rPh sb="6" eb="8">
      <t>ショウゴ</t>
    </rPh>
    <rPh sb="11" eb="13">
      <t>ウケツケ</t>
    </rPh>
    <rPh sb="15" eb="17">
      <t>テイシュツ</t>
    </rPh>
    <phoneticPr fontId="1"/>
  </si>
  <si>
    <t>職名
または
学年</t>
    <rPh sb="0" eb="2">
      <t>ショクメイ</t>
    </rPh>
    <rPh sb="7" eb="9">
      <t>ガクネン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</si>
</sst>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u/>
      <sz val="2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31"/>
      <color theme="1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000"/>
        <bgColor indexed="64"/>
      </patternFill>
    </fill>
  </fills>
  <borders count="1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41" xfId="0" applyBorder="1" applyAlignment="1"/>
    <xf numFmtId="0" fontId="0" fillId="0" borderId="27" xfId="0" applyBorder="1">
      <alignment vertical="center"/>
    </xf>
    <xf numFmtId="0" fontId="0" fillId="0" borderId="65" xfId="0" applyBorder="1" applyAlignment="1">
      <alignment horizontal="right" vertical="center"/>
    </xf>
    <xf numFmtId="0" fontId="0" fillId="0" borderId="66" xfId="0" applyBorder="1">
      <alignment vertical="center"/>
    </xf>
    <xf numFmtId="0" fontId="0" fillId="0" borderId="9" xfId="0" applyBorder="1" applyAlignment="1">
      <alignment horizontal="right"/>
    </xf>
    <xf numFmtId="49" fontId="10" fillId="0" borderId="0" xfId="0" applyNumberFormat="1" applyFont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0" fillId="0" borderId="68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75" xfId="0" applyBorder="1">
      <alignment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3" fillId="0" borderId="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9" xfId="0" applyFont="1" applyBorder="1">
      <alignment vertical="center"/>
    </xf>
    <xf numFmtId="0" fontId="10" fillId="0" borderId="24" xfId="0" applyFont="1" applyBorder="1">
      <alignment vertical="center"/>
    </xf>
    <xf numFmtId="0" fontId="10" fillId="0" borderId="34" xfId="0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4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4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50" xfId="0" applyBorder="1">
      <alignment vertical="center"/>
    </xf>
    <xf numFmtId="0" fontId="0" fillId="0" borderId="56" xfId="0" applyBorder="1">
      <alignment vertical="center"/>
    </xf>
    <xf numFmtId="0" fontId="0" fillId="0" borderId="55" xfId="0" applyBorder="1">
      <alignment vertical="center"/>
    </xf>
    <xf numFmtId="0" fontId="0" fillId="0" borderId="58" xfId="0" applyBorder="1">
      <alignment vertical="center"/>
    </xf>
    <xf numFmtId="0" fontId="0" fillId="0" borderId="37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87" xfId="0" applyBorder="1" applyAlignment="1">
      <alignment horizontal="center" vertical="center" wrapText="1"/>
    </xf>
    <xf numFmtId="0" fontId="0" fillId="0" borderId="88" xfId="0" applyBorder="1">
      <alignment vertical="center"/>
    </xf>
    <xf numFmtId="0" fontId="0" fillId="0" borderId="89" xfId="0" applyBorder="1">
      <alignment vertical="center"/>
    </xf>
    <xf numFmtId="0" fontId="0" fillId="0" borderId="86" xfId="0" applyBorder="1">
      <alignment vertical="center"/>
    </xf>
    <xf numFmtId="0" fontId="0" fillId="0" borderId="91" xfId="0" applyBorder="1" applyAlignment="1">
      <alignment horizontal="center" vertical="center" wrapText="1"/>
    </xf>
    <xf numFmtId="0" fontId="0" fillId="0" borderId="92" xfId="0" applyBorder="1">
      <alignment vertical="center"/>
    </xf>
    <xf numFmtId="0" fontId="0" fillId="0" borderId="93" xfId="0" applyBorder="1">
      <alignment vertical="center"/>
    </xf>
    <xf numFmtId="0" fontId="0" fillId="0" borderId="90" xfId="0" applyBorder="1">
      <alignment vertical="center"/>
    </xf>
    <xf numFmtId="0" fontId="0" fillId="0" borderId="87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10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06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111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96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21" xfId="0" applyBorder="1">
      <alignment vertical="center"/>
    </xf>
    <xf numFmtId="0" fontId="0" fillId="0" borderId="0" xfId="0" applyAlignment="1">
      <alignment vertical="center" shrinkToFit="1"/>
    </xf>
    <xf numFmtId="0" fontId="0" fillId="0" borderId="7" xfId="0" applyBorder="1" applyAlignment="1">
      <alignment horizontal="center" vertical="center" shrinkToFit="1"/>
    </xf>
    <xf numFmtId="0" fontId="0" fillId="3" borderId="3" xfId="0" applyFill="1" applyBorder="1" applyAlignment="1" applyProtection="1">
      <alignment horizontal="center" vertical="center" shrinkToFit="1"/>
      <protection locked="0"/>
    </xf>
    <xf numFmtId="0" fontId="0" fillId="4" borderId="3" xfId="0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left" vertical="center" shrinkToFit="1"/>
    </xf>
    <xf numFmtId="0" fontId="0" fillId="0" borderId="0" xfId="0" applyAlignment="1" applyProtection="1">
      <alignment vertical="center" shrinkToFit="1"/>
      <protection locked="0"/>
    </xf>
    <xf numFmtId="49" fontId="0" fillId="3" borderId="2" xfId="0" applyNumberFormat="1" applyFill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49" fontId="0" fillId="3" borderId="6" xfId="0" applyNumberFormat="1" applyFill="1" applyBorder="1" applyAlignment="1" applyProtection="1">
      <alignment horizontal="center" vertical="center" shrinkToFit="1"/>
      <protection locked="0"/>
    </xf>
    <xf numFmtId="49" fontId="0" fillId="3" borderId="3" xfId="0" applyNumberFormat="1" applyFill="1" applyBorder="1" applyAlignment="1" applyProtection="1">
      <alignment horizontal="center" vertical="center" shrinkToFit="1"/>
      <protection locked="0"/>
    </xf>
    <xf numFmtId="0" fontId="0" fillId="0" borderId="44" xfId="0" applyBorder="1" applyAlignment="1">
      <alignment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82" xfId="0" applyBorder="1" applyAlignment="1">
      <alignment horizontal="center" vertical="center" shrinkToFit="1"/>
    </xf>
    <xf numFmtId="0" fontId="0" fillId="5" borderId="50" xfId="0" applyFill="1" applyBorder="1" applyAlignment="1" applyProtection="1">
      <alignment horizontal="center" vertical="center" shrinkToFit="1"/>
      <protection locked="0"/>
    </xf>
    <xf numFmtId="0" fontId="0" fillId="0" borderId="25" xfId="0" applyBorder="1" applyAlignment="1">
      <alignment horizontal="center" vertical="center" shrinkToFit="1"/>
    </xf>
    <xf numFmtId="0" fontId="0" fillId="5" borderId="17" xfId="0" applyFill="1" applyBorder="1" applyAlignment="1" applyProtection="1">
      <alignment horizontal="center" vertical="center" shrinkToFit="1"/>
      <protection locked="0"/>
    </xf>
    <xf numFmtId="0" fontId="0" fillId="5" borderId="16" xfId="0" applyFill="1" applyBorder="1" applyAlignment="1" applyProtection="1">
      <alignment horizontal="center" vertical="center" shrinkToFit="1"/>
      <protection locked="0"/>
    </xf>
    <xf numFmtId="0" fontId="0" fillId="5" borderId="20" xfId="0" applyFill="1" applyBorder="1" applyAlignment="1" applyProtection="1">
      <alignment horizontal="center" vertical="center" shrinkToFit="1"/>
      <protection locked="0"/>
    </xf>
    <xf numFmtId="0" fontId="0" fillId="0" borderId="82" xfId="0" applyBorder="1" applyAlignment="1">
      <alignment vertical="center" shrinkToFit="1"/>
    </xf>
    <xf numFmtId="0" fontId="0" fillId="6" borderId="17" xfId="0" applyFill="1" applyBorder="1" applyAlignment="1" applyProtection="1">
      <alignment horizontal="center" vertical="center" shrinkToFit="1"/>
      <protection locked="0"/>
    </xf>
    <xf numFmtId="0" fontId="0" fillId="0" borderId="25" xfId="0" applyBorder="1" applyAlignment="1">
      <alignment vertical="center" shrinkToFit="1"/>
    </xf>
    <xf numFmtId="0" fontId="0" fillId="6" borderId="16" xfId="0" applyFill="1" applyBorder="1" applyAlignment="1" applyProtection="1">
      <alignment vertical="center" shrinkToFit="1"/>
      <protection locked="0"/>
    </xf>
    <xf numFmtId="0" fontId="0" fillId="6" borderId="20" xfId="0" applyFill="1" applyBorder="1" applyAlignment="1" applyProtection="1">
      <alignment vertical="center" shrinkToFit="1"/>
      <protection locked="0"/>
    </xf>
    <xf numFmtId="0" fontId="0" fillId="0" borderId="44" xfId="0" applyBorder="1" applyAlignment="1">
      <alignment horizontal="left" vertical="center" shrinkToFit="1"/>
    </xf>
    <xf numFmtId="0" fontId="0" fillId="0" borderId="83" xfId="0" applyBorder="1" applyAlignment="1">
      <alignment vertical="center" shrinkToFit="1"/>
    </xf>
    <xf numFmtId="0" fontId="0" fillId="5" borderId="91" xfId="0" applyFill="1" applyBorder="1" applyAlignment="1" applyProtection="1">
      <alignment vertical="center" shrinkToFit="1"/>
      <protection locked="0"/>
    </xf>
    <xf numFmtId="0" fontId="0" fillId="5" borderId="107" xfId="0" applyFill="1" applyBorder="1" applyAlignment="1" applyProtection="1">
      <alignment vertical="center" shrinkToFit="1"/>
      <protection locked="0"/>
    </xf>
    <xf numFmtId="0" fontId="0" fillId="5" borderId="98" xfId="0" applyFill="1" applyBorder="1" applyAlignment="1" applyProtection="1">
      <alignment vertical="center" shrinkToFit="1"/>
      <protection locked="0"/>
    </xf>
    <xf numFmtId="0" fontId="0" fillId="5" borderId="12" xfId="0" applyFill="1" applyBorder="1" applyAlignment="1" applyProtection="1">
      <alignment vertical="center" shrinkToFit="1"/>
      <protection locked="0"/>
    </xf>
    <xf numFmtId="0" fontId="0" fillId="5" borderId="81" xfId="0" applyFill="1" applyBorder="1" applyAlignment="1" applyProtection="1">
      <alignment horizontal="center" vertical="center" shrinkToFit="1"/>
      <protection locked="0"/>
    </xf>
    <xf numFmtId="0" fontId="0" fillId="5" borderId="16" xfId="0" applyFill="1" applyBorder="1" applyAlignment="1" applyProtection="1">
      <alignment vertical="center" shrinkToFit="1"/>
      <protection locked="0"/>
    </xf>
    <xf numFmtId="0" fontId="0" fillId="5" borderId="28" xfId="0" applyFill="1" applyBorder="1" applyAlignment="1" applyProtection="1">
      <alignment horizontal="center" vertical="center" shrinkToFit="1"/>
      <protection locked="0"/>
    </xf>
    <xf numFmtId="0" fontId="0" fillId="5" borderId="20" xfId="0" applyFill="1" applyBorder="1" applyAlignment="1" applyProtection="1">
      <alignment vertical="center" shrinkToFit="1"/>
      <protection locked="0"/>
    </xf>
    <xf numFmtId="0" fontId="0" fillId="5" borderId="33" xfId="0" applyFill="1" applyBorder="1" applyAlignment="1" applyProtection="1">
      <alignment horizontal="center" vertical="center" shrinkToFit="1"/>
      <protection locked="0"/>
    </xf>
    <xf numFmtId="0" fontId="0" fillId="6" borderId="28" xfId="0" applyFill="1" applyBorder="1" applyAlignment="1" applyProtection="1">
      <alignment horizontal="center" vertical="center" shrinkToFit="1"/>
      <protection locked="0"/>
    </xf>
    <xf numFmtId="0" fontId="0" fillId="6" borderId="114" xfId="0" applyFill="1" applyBorder="1" applyAlignment="1" applyProtection="1">
      <alignment vertical="center" shrinkToFit="1"/>
      <protection locked="0"/>
    </xf>
    <xf numFmtId="0" fontId="0" fillId="6" borderId="112" xfId="0" applyFill="1" applyBorder="1" applyAlignment="1" applyProtection="1">
      <alignment horizontal="center" vertical="center" shrinkToFit="1"/>
      <protection locked="0"/>
    </xf>
    <xf numFmtId="0" fontId="0" fillId="6" borderId="12" xfId="0" applyFill="1" applyBorder="1" applyAlignment="1" applyProtection="1">
      <alignment vertical="center" shrinkToFit="1"/>
      <protection locked="0"/>
    </xf>
    <xf numFmtId="0" fontId="0" fillId="6" borderId="81" xfId="0" applyFill="1" applyBorder="1" applyAlignment="1" applyProtection="1">
      <alignment horizontal="center" vertical="center" shrinkToFit="1"/>
      <protection locked="0"/>
    </xf>
    <xf numFmtId="0" fontId="0" fillId="6" borderId="33" xfId="0" applyFill="1" applyBorder="1" applyAlignment="1" applyProtection="1">
      <alignment horizontal="center" vertical="center" shrinkToFit="1"/>
      <protection locked="0"/>
    </xf>
    <xf numFmtId="0" fontId="0" fillId="5" borderId="92" xfId="0" applyFill="1" applyBorder="1" applyAlignment="1" applyProtection="1">
      <alignment horizontal="center" vertical="center" shrinkToFit="1"/>
      <protection locked="0"/>
    </xf>
    <xf numFmtId="0" fontId="0" fillId="5" borderId="105" xfId="0" applyFill="1" applyBorder="1" applyAlignment="1" applyProtection="1">
      <alignment horizontal="center" vertical="center" shrinkToFit="1"/>
      <protection locked="0"/>
    </xf>
    <xf numFmtId="0" fontId="0" fillId="5" borderId="100" xfId="0" applyFill="1" applyBorder="1" applyAlignment="1" applyProtection="1">
      <alignment horizontal="center" vertical="center" shrinkToFit="1"/>
      <protection locked="0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7" xfId="0" applyFill="1" applyBorder="1" applyAlignment="1" applyProtection="1">
      <alignment horizontal="center"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8" borderId="13" xfId="0" applyFill="1" applyBorder="1" applyAlignment="1" applyProtection="1">
      <alignment horizontal="center" vertical="center"/>
      <protection locked="0"/>
    </xf>
    <xf numFmtId="0" fontId="0" fillId="8" borderId="17" xfId="0" applyFill="1" applyBorder="1" applyAlignment="1" applyProtection="1">
      <alignment horizontal="center" vertical="center"/>
      <protection locked="0"/>
    </xf>
    <xf numFmtId="0" fontId="0" fillId="8" borderId="21" xfId="0" applyFill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49" fontId="0" fillId="0" borderId="123" xfId="0" applyNumberFormat="1" applyBorder="1" applyAlignment="1">
      <alignment horizontal="right" vertical="center"/>
    </xf>
    <xf numFmtId="49" fontId="0" fillId="0" borderId="127" xfId="0" applyNumberFormat="1" applyBorder="1" applyAlignment="1">
      <alignment horizontal="right" vertical="center"/>
    </xf>
    <xf numFmtId="0" fontId="0" fillId="0" borderId="131" xfId="0" applyBorder="1" applyAlignment="1">
      <alignment horizontal="center" vertical="center"/>
    </xf>
    <xf numFmtId="0" fontId="0" fillId="5" borderId="114" xfId="0" applyFill="1" applyBorder="1" applyAlignment="1" applyProtection="1">
      <alignment horizontal="center" vertical="center" shrinkToFit="1"/>
      <protection locked="0"/>
    </xf>
    <xf numFmtId="0" fontId="0" fillId="5" borderId="133" xfId="0" applyFill="1" applyBorder="1" applyAlignment="1" applyProtection="1">
      <alignment horizontal="center" vertical="center" shrinkToFit="1"/>
      <protection locked="0"/>
    </xf>
    <xf numFmtId="0" fontId="10" fillId="0" borderId="8" xfId="0" applyFont="1" applyBorder="1">
      <alignment vertical="center"/>
    </xf>
    <xf numFmtId="0" fontId="10" fillId="0" borderId="55" xfId="0" applyFont="1" applyBorder="1">
      <alignment vertical="center"/>
    </xf>
    <xf numFmtId="0" fontId="0" fillId="0" borderId="43" xfId="0" applyBorder="1">
      <alignment vertical="center"/>
    </xf>
    <xf numFmtId="0" fontId="0" fillId="0" borderId="9" xfId="0" applyBorder="1" applyAlignment="1">
      <alignment horizontal="center" vertical="center" shrinkToFit="1"/>
    </xf>
    <xf numFmtId="0" fontId="0" fillId="8" borderId="57" xfId="0" applyFill="1" applyBorder="1" applyAlignment="1" applyProtection="1">
      <alignment horizontal="center" vertical="center" shrinkToFit="1"/>
      <protection locked="0"/>
    </xf>
    <xf numFmtId="0" fontId="14" fillId="0" borderId="0" xfId="0" applyFont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115" xfId="0" applyFill="1" applyBorder="1" applyAlignment="1">
      <alignment horizontal="center" vertical="center"/>
    </xf>
    <xf numFmtId="0" fontId="0" fillId="7" borderId="17" xfId="0" applyFill="1" applyBorder="1" applyAlignment="1" applyProtection="1">
      <alignment horizontal="center"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8" borderId="17" xfId="0" applyFill="1" applyBorder="1" applyAlignment="1" applyProtection="1">
      <alignment horizontal="center" vertical="center"/>
      <protection locked="0"/>
    </xf>
    <xf numFmtId="0" fontId="0" fillId="8" borderId="21" xfId="0" applyFill="1" applyBorder="1" applyAlignment="1" applyProtection="1">
      <alignment horizontal="center" vertical="center"/>
      <protection locked="0"/>
    </xf>
    <xf numFmtId="0" fontId="0" fillId="6" borderId="23" xfId="0" applyFill="1" applyBorder="1" applyAlignment="1" applyProtection="1">
      <alignment horizontal="center" vertical="center" shrinkToFit="1"/>
      <protection locked="0"/>
    </xf>
    <xf numFmtId="0" fontId="0" fillId="6" borderId="12" xfId="0" applyFill="1" applyBorder="1" applyAlignment="1" applyProtection="1">
      <alignment horizontal="center" vertical="center" shrinkToFit="1"/>
      <protection locked="0"/>
    </xf>
    <xf numFmtId="49" fontId="0" fillId="6" borderId="12" xfId="0" applyNumberFormat="1" applyFill="1" applyBorder="1" applyAlignment="1" applyProtection="1">
      <alignment horizontal="center" vertical="center" shrinkToFit="1"/>
      <protection locked="0"/>
    </xf>
    <xf numFmtId="0" fontId="0" fillId="5" borderId="24" xfId="0" applyFill="1" applyBorder="1" applyAlignment="1" applyProtection="1">
      <alignment horizontal="center" vertical="center" shrinkToFit="1"/>
      <protection locked="0"/>
    </xf>
    <xf numFmtId="0" fontId="0" fillId="5" borderId="16" xfId="0" applyFill="1" applyBorder="1" applyAlignment="1" applyProtection="1">
      <alignment horizontal="center" vertical="center" shrinkToFit="1"/>
      <protection locked="0"/>
    </xf>
    <xf numFmtId="49" fontId="0" fillId="5" borderId="16" xfId="0" applyNumberFormat="1" applyFill="1" applyBorder="1" applyAlignment="1" applyProtection="1">
      <alignment horizontal="center" vertical="center" shrinkToFit="1"/>
      <protection locked="0"/>
    </xf>
    <xf numFmtId="0" fontId="0" fillId="5" borderId="102" xfId="0" applyFill="1" applyBorder="1" applyAlignment="1" applyProtection="1">
      <alignment horizontal="center" vertical="center" shrinkToFit="1"/>
      <protection locked="0"/>
    </xf>
    <xf numFmtId="0" fontId="0" fillId="5" borderId="93" xfId="0" applyFill="1" applyBorder="1" applyAlignment="1" applyProtection="1">
      <alignment horizontal="center" vertical="center" shrinkToFit="1"/>
      <protection locked="0"/>
    </xf>
    <xf numFmtId="0" fontId="0" fillId="5" borderId="92" xfId="0" applyFill="1" applyBorder="1" applyAlignment="1" applyProtection="1">
      <alignment horizontal="center" vertical="center" shrinkToFit="1"/>
      <protection locked="0"/>
    </xf>
    <xf numFmtId="49" fontId="0" fillId="5" borderId="92" xfId="0" applyNumberFormat="1" applyFill="1" applyBorder="1" applyAlignment="1" applyProtection="1">
      <alignment horizontal="center" vertical="center" shrinkToFit="1"/>
      <protection locked="0"/>
    </xf>
    <xf numFmtId="49" fontId="0" fillId="5" borderId="96" xfId="0" applyNumberFormat="1" applyFill="1" applyBorder="1" applyAlignment="1" applyProtection="1">
      <alignment horizontal="center" vertical="center" shrinkToFit="1"/>
      <protection locked="0"/>
    </xf>
    <xf numFmtId="49" fontId="0" fillId="5" borderId="93" xfId="0" applyNumberFormat="1" applyFill="1" applyBorder="1" applyAlignment="1" applyProtection="1">
      <alignment horizontal="center" vertical="center" shrinkToFit="1"/>
      <protection locked="0"/>
    </xf>
    <xf numFmtId="0" fontId="0" fillId="5" borderId="108" xfId="0" applyFill="1" applyBorder="1" applyAlignment="1" applyProtection="1">
      <alignment horizontal="center" vertical="center" shrinkToFit="1"/>
      <protection locked="0"/>
    </xf>
    <xf numFmtId="0" fontId="0" fillId="5" borderId="99" xfId="0" applyFill="1" applyBorder="1" applyAlignment="1" applyProtection="1">
      <alignment horizontal="center" vertical="center" shrinkToFit="1"/>
      <protection locked="0"/>
    </xf>
    <xf numFmtId="0" fontId="0" fillId="0" borderId="30" xfId="0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6" borderId="27" xfId="0" applyFill="1" applyBorder="1" applyAlignment="1" applyProtection="1">
      <alignment horizontal="center" vertical="center" shrinkToFit="1"/>
      <protection locked="0"/>
    </xf>
    <xf numFmtId="0" fontId="0" fillId="6" borderId="24" xfId="0" applyFill="1" applyBorder="1" applyAlignment="1" applyProtection="1">
      <alignment horizontal="center" vertical="center" shrinkToFit="1"/>
      <protection locked="0"/>
    </xf>
    <xf numFmtId="0" fontId="0" fillId="6" borderId="28" xfId="0" applyFill="1" applyBorder="1" applyAlignment="1" applyProtection="1">
      <alignment horizontal="center" vertical="center" shrinkToFit="1"/>
      <protection locked="0"/>
    </xf>
    <xf numFmtId="49" fontId="0" fillId="6" borderId="28" xfId="0" applyNumberFormat="1" applyFill="1" applyBorder="1" applyAlignment="1" applyProtection="1">
      <alignment horizontal="center" vertical="center" shrinkToFit="1"/>
      <protection locked="0"/>
    </xf>
    <xf numFmtId="49" fontId="0" fillId="6" borderId="29" xfId="0" applyNumberFormat="1" applyFill="1" applyBorder="1" applyAlignment="1" applyProtection="1">
      <alignment horizontal="center" vertical="center" shrinkToFit="1"/>
      <protection locked="0"/>
    </xf>
    <xf numFmtId="49" fontId="0" fillId="6" borderId="24" xfId="0" applyNumberFormat="1" applyFill="1" applyBorder="1" applyAlignment="1" applyProtection="1">
      <alignment horizontal="center" vertical="center" shrinkToFit="1"/>
      <protection locked="0"/>
    </xf>
    <xf numFmtId="0" fontId="0" fillId="6" borderId="110" xfId="0" applyFill="1" applyBorder="1" applyAlignment="1" applyProtection="1">
      <alignment horizontal="center" vertical="center" shrinkToFit="1"/>
      <protection locked="0"/>
    </xf>
    <xf numFmtId="0" fontId="0" fillId="6" borderId="111" xfId="0" applyFill="1" applyBorder="1" applyAlignment="1" applyProtection="1">
      <alignment horizontal="center" vertical="center" shrinkToFit="1"/>
      <protection locked="0"/>
    </xf>
    <xf numFmtId="0" fontId="0" fillId="6" borderId="112" xfId="0" applyFill="1" applyBorder="1" applyAlignment="1" applyProtection="1">
      <alignment horizontal="center" vertical="center" shrinkToFit="1"/>
      <protection locked="0"/>
    </xf>
    <xf numFmtId="49" fontId="0" fillId="6" borderId="112" xfId="0" applyNumberFormat="1" applyFill="1" applyBorder="1" applyAlignment="1" applyProtection="1">
      <alignment horizontal="center" vertical="center" shrinkToFit="1"/>
      <protection locked="0"/>
    </xf>
    <xf numFmtId="49" fontId="0" fillId="6" borderId="113" xfId="0" applyNumberFormat="1" applyFill="1" applyBorder="1" applyAlignment="1" applyProtection="1">
      <alignment horizontal="center" vertical="center" shrinkToFit="1"/>
      <protection locked="0"/>
    </xf>
    <xf numFmtId="49" fontId="0" fillId="6" borderId="111" xfId="0" applyNumberFormat="1" applyFill="1" applyBorder="1" applyAlignment="1" applyProtection="1">
      <alignment horizontal="center" vertical="center" shrinkToFit="1"/>
      <protection locked="0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46" xfId="0" quotePrefix="1" applyBorder="1" applyAlignment="1">
      <alignment horizontal="center" vertical="center" shrinkToFit="1"/>
    </xf>
    <xf numFmtId="0" fontId="0" fillId="0" borderId="2" xfId="0" quotePrefix="1" applyBorder="1" applyAlignment="1">
      <alignment horizontal="center" vertical="center" shrinkToFit="1"/>
    </xf>
    <xf numFmtId="0" fontId="0" fillId="0" borderId="45" xfId="0" quotePrefix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5" borderId="23" xfId="0" applyFill="1" applyBorder="1" applyAlignment="1" applyProtection="1">
      <alignment horizontal="center" vertical="center" shrinkToFit="1"/>
      <protection locked="0"/>
    </xf>
    <xf numFmtId="0" fontId="0" fillId="5" borderId="12" xfId="0" applyFill="1" applyBorder="1" applyAlignment="1" applyProtection="1">
      <alignment horizontal="center" vertical="center" shrinkToFit="1"/>
      <protection locked="0"/>
    </xf>
    <xf numFmtId="49" fontId="0" fillId="5" borderId="12" xfId="0" applyNumberFormat="1" applyFill="1" applyBorder="1" applyAlignment="1" applyProtection="1">
      <alignment horizontal="center" vertical="center" shrinkToFit="1"/>
      <protection locked="0"/>
    </xf>
    <xf numFmtId="49" fontId="0" fillId="5" borderId="100" xfId="0" applyNumberFormat="1" applyFill="1" applyBorder="1" applyAlignment="1" applyProtection="1">
      <alignment horizontal="center" vertical="center" shrinkToFit="1"/>
      <protection locked="0"/>
    </xf>
    <xf numFmtId="49" fontId="0" fillId="5" borderId="109" xfId="0" applyNumberFormat="1" applyFill="1" applyBorder="1" applyAlignment="1" applyProtection="1">
      <alignment horizontal="center" vertical="center" shrinkToFit="1"/>
      <protection locked="0"/>
    </xf>
    <xf numFmtId="49" fontId="0" fillId="5" borderId="99" xfId="0" applyNumberFormat="1" applyFill="1" applyBorder="1" applyAlignment="1" applyProtection="1">
      <alignment horizontal="center" vertical="center" shrinkToFit="1"/>
      <protection locked="0"/>
    </xf>
    <xf numFmtId="0" fontId="0" fillId="5" borderId="105" xfId="0" applyFill="1" applyBorder="1" applyAlignment="1" applyProtection="1">
      <alignment horizontal="center" vertical="center" shrinkToFit="1"/>
      <protection locked="0"/>
    </xf>
    <xf numFmtId="0" fontId="0" fillId="5" borderId="104" xfId="0" applyFill="1" applyBorder="1" applyAlignment="1" applyProtection="1">
      <alignment horizontal="center" vertical="center" shrinkToFit="1"/>
      <protection locked="0"/>
    </xf>
    <xf numFmtId="49" fontId="0" fillId="5" borderId="105" xfId="0" applyNumberFormat="1" applyFill="1" applyBorder="1" applyAlignment="1" applyProtection="1">
      <alignment horizontal="center" vertical="center" shrinkToFit="1"/>
      <protection locked="0"/>
    </xf>
    <xf numFmtId="49" fontId="0" fillId="5" borderId="106" xfId="0" applyNumberFormat="1" applyFill="1" applyBorder="1" applyAlignment="1" applyProtection="1">
      <alignment horizontal="center" vertical="center" shrinkToFit="1"/>
      <protection locked="0"/>
    </xf>
    <xf numFmtId="49" fontId="0" fillId="5" borderId="104" xfId="0" applyNumberFormat="1" applyFill="1" applyBorder="1" applyAlignment="1" applyProtection="1">
      <alignment horizontal="center" vertical="center" shrinkToFit="1"/>
      <protection locked="0"/>
    </xf>
    <xf numFmtId="0" fontId="0" fillId="5" borderId="103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/>
    </xf>
    <xf numFmtId="0" fontId="0" fillId="3" borderId="3" xfId="0" applyFill="1" applyBorder="1" applyAlignment="1" applyProtection="1">
      <alignment horizontal="center" vertical="center" shrinkToFit="1"/>
      <protection locked="0"/>
    </xf>
    <xf numFmtId="0" fontId="0" fillId="3" borderId="4" xfId="0" applyFill="1" applyBorder="1" applyAlignment="1" applyProtection="1">
      <alignment horizontal="center" vertical="center" shrinkToFit="1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3" borderId="8" xfId="0" applyFill="1" applyBorder="1" applyAlignment="1" applyProtection="1">
      <alignment horizontal="center" vertical="center" shrinkToFit="1"/>
      <protection locked="0"/>
    </xf>
    <xf numFmtId="0" fontId="0" fillId="3" borderId="9" xfId="0" applyFill="1" applyBorder="1" applyAlignment="1" applyProtection="1">
      <alignment horizontal="center" vertical="center" shrinkToFit="1"/>
      <protection locked="0"/>
    </xf>
    <xf numFmtId="0" fontId="0" fillId="5" borderId="32" xfId="0" applyFill="1" applyBorder="1" applyAlignment="1" applyProtection="1">
      <alignment horizontal="center" vertical="center" shrinkToFit="1"/>
      <protection locked="0"/>
    </xf>
    <xf numFmtId="0" fontId="0" fillId="5" borderId="62" xfId="0" applyFill="1" applyBorder="1" applyAlignment="1" applyProtection="1">
      <alignment horizontal="center" vertical="center" shrinkToFit="1"/>
      <protection locked="0"/>
    </xf>
    <xf numFmtId="0" fontId="0" fillId="3" borderId="15" xfId="0" applyFill="1" applyBorder="1" applyAlignment="1" applyProtection="1">
      <alignment horizontal="center" vertical="center" shrinkToFit="1"/>
      <protection locked="0"/>
    </xf>
    <xf numFmtId="0" fontId="0" fillId="3" borderId="28" xfId="0" applyFill="1" applyBorder="1" applyAlignment="1" applyProtection="1">
      <alignment horizontal="center" vertical="center" shrinkToFit="1"/>
      <protection locked="0"/>
    </xf>
    <xf numFmtId="0" fontId="0" fillId="6" borderId="32" xfId="0" applyFill="1" applyBorder="1" applyAlignment="1" applyProtection="1">
      <alignment horizontal="center" vertical="center" shrinkToFit="1"/>
      <protection locked="0"/>
    </xf>
    <xf numFmtId="0" fontId="0" fillId="6" borderId="62" xfId="0" applyFill="1" applyBorder="1" applyAlignment="1" applyProtection="1">
      <alignment horizontal="center" vertical="center" shrinkToFit="1"/>
      <protection locked="0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3" borderId="19" xfId="0" applyFill="1" applyBorder="1" applyAlignment="1" applyProtection="1">
      <alignment horizontal="center" vertical="center" shrinkToFit="1"/>
      <protection locked="0"/>
    </xf>
    <xf numFmtId="0" fontId="0" fillId="3" borderId="20" xfId="0" applyFill="1" applyBorder="1" applyAlignment="1" applyProtection="1">
      <alignment horizontal="center" vertical="center" shrinkToFit="1"/>
      <protection locked="0"/>
    </xf>
    <xf numFmtId="0" fontId="0" fillId="3" borderId="21" xfId="0" applyFill="1" applyBorder="1" applyAlignment="1" applyProtection="1">
      <alignment horizontal="center" vertical="center" shrinkToFit="1"/>
      <protection locked="0"/>
    </xf>
    <xf numFmtId="0" fontId="0" fillId="0" borderId="1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5" borderId="36" xfId="0" applyFill="1" applyBorder="1" applyAlignment="1" applyProtection="1">
      <alignment horizontal="center" vertical="center" shrinkToFit="1"/>
      <protection locked="0"/>
    </xf>
    <xf numFmtId="0" fontId="0" fillId="5" borderId="37" xfId="0" applyFill="1" applyBorder="1" applyAlignment="1" applyProtection="1">
      <alignment horizontal="center" vertical="center" shrinkToFit="1"/>
      <protection locked="0"/>
    </xf>
    <xf numFmtId="0" fontId="0" fillId="0" borderId="82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5" borderId="27" xfId="0" applyFill="1" applyBorder="1" applyAlignment="1" applyProtection="1">
      <alignment horizontal="center" vertical="center" shrinkToFit="1"/>
      <protection locked="0"/>
    </xf>
    <xf numFmtId="0" fontId="0" fillId="5" borderId="28" xfId="0" applyFill="1" applyBorder="1" applyAlignment="1" applyProtection="1">
      <alignment horizontal="center" vertical="center" shrinkToFit="1"/>
      <protection locked="0"/>
    </xf>
    <xf numFmtId="0" fontId="0" fillId="6" borderId="36" xfId="0" applyFill="1" applyBorder="1" applyAlignment="1" applyProtection="1">
      <alignment horizontal="center" vertical="center" shrinkToFit="1"/>
      <protection locked="0"/>
    </xf>
    <xf numFmtId="0" fontId="0" fillId="6" borderId="37" xfId="0" applyFill="1" applyBorder="1" applyAlignment="1" applyProtection="1">
      <alignment horizontal="center" vertical="center" shrinkToFit="1"/>
      <protection locked="0"/>
    </xf>
    <xf numFmtId="0" fontId="0" fillId="0" borderId="82" xfId="0" applyBorder="1" applyAlignment="1">
      <alignment vertical="center" shrinkToFit="1"/>
    </xf>
    <xf numFmtId="0" fontId="0" fillId="6" borderId="16" xfId="0" applyFill="1" applyBorder="1" applyAlignment="1" applyProtection="1">
      <alignment horizontal="center" vertical="center" shrinkToFit="1"/>
      <protection locked="0"/>
    </xf>
    <xf numFmtId="49" fontId="0" fillId="6" borderId="16" xfId="0" applyNumberFormat="1" applyFill="1" applyBorder="1" applyAlignment="1" applyProtection="1">
      <alignment horizontal="center" vertical="center" shrinkToFit="1"/>
      <protection locked="0"/>
    </xf>
    <xf numFmtId="0" fontId="0" fillId="0" borderId="81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5" borderId="49" xfId="0" applyFill="1" applyBorder="1" applyAlignment="1" applyProtection="1">
      <alignment horizontal="center" vertical="center" shrinkToFit="1"/>
      <protection locked="0"/>
    </xf>
    <xf numFmtId="0" fontId="0" fillId="5" borderId="35" xfId="0" applyFill="1" applyBorder="1" applyAlignment="1" applyProtection="1">
      <alignment horizontal="center" vertical="center" shrinkToFit="1"/>
      <protection locked="0"/>
    </xf>
    <xf numFmtId="0" fontId="0" fillId="0" borderId="83" xfId="0" applyBorder="1" applyAlignment="1">
      <alignment horizontal="center" vertical="center" shrinkToFit="1"/>
    </xf>
    <xf numFmtId="0" fontId="0" fillId="0" borderId="84" xfId="0" applyBorder="1" applyAlignment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0" fillId="5" borderId="100" xfId="0" applyFill="1" applyBorder="1" applyAlignment="1" applyProtection="1">
      <alignment horizontal="center" vertical="center" shrinkToFit="1"/>
      <protection locked="0"/>
    </xf>
    <xf numFmtId="0" fontId="0" fillId="6" borderId="49" xfId="0" applyFill="1" applyBorder="1" applyAlignment="1" applyProtection="1">
      <alignment horizontal="center" vertical="center" shrinkToFit="1"/>
      <protection locked="0"/>
    </xf>
    <xf numFmtId="0" fontId="0" fillId="6" borderId="35" xfId="0" applyFill="1" applyBorder="1" applyAlignment="1" applyProtection="1">
      <alignment horizontal="center" vertical="center" shrinkToFit="1"/>
      <protection locked="0"/>
    </xf>
    <xf numFmtId="49" fontId="0" fillId="5" borderId="28" xfId="0" applyNumberFormat="1" applyFill="1" applyBorder="1" applyAlignment="1" applyProtection="1">
      <alignment horizontal="center" vertical="center" shrinkToFit="1"/>
      <protection locked="0"/>
    </xf>
    <xf numFmtId="49" fontId="0" fillId="5" borderId="29" xfId="0" applyNumberFormat="1" applyFill="1" applyBorder="1" applyAlignment="1" applyProtection="1">
      <alignment horizontal="center" vertical="center" shrinkToFit="1"/>
      <protection locked="0"/>
    </xf>
    <xf numFmtId="49" fontId="0" fillId="5" borderId="24" xfId="0" applyNumberFormat="1" applyFill="1" applyBorder="1" applyAlignment="1" applyProtection="1">
      <alignment horizontal="center" vertical="center" shrinkToFit="1"/>
      <protection locked="0"/>
    </xf>
    <xf numFmtId="49" fontId="0" fillId="6" borderId="20" xfId="0" applyNumberFormat="1" applyFill="1" applyBorder="1" applyAlignment="1" applyProtection="1">
      <alignment horizontal="center" vertical="center" shrinkToFit="1"/>
      <protection locked="0"/>
    </xf>
    <xf numFmtId="49" fontId="0" fillId="5" borderId="20" xfId="0" applyNumberFormat="1" applyFill="1" applyBorder="1" applyAlignment="1" applyProtection="1">
      <alignment horizontal="center" vertical="center" shrinkToFit="1"/>
      <protection locked="0"/>
    </xf>
    <xf numFmtId="0" fontId="0" fillId="5" borderId="26" xfId="0" applyFill="1" applyBorder="1" applyAlignment="1" applyProtection="1">
      <alignment horizontal="center" vertical="center" shrinkToFit="1"/>
      <protection locked="0"/>
    </xf>
    <xf numFmtId="0" fontId="0" fillId="5" borderId="20" xfId="0" applyFill="1" applyBorder="1" applyAlignment="1" applyProtection="1">
      <alignment horizontal="center" vertical="center" shrinkToFit="1"/>
      <protection locked="0"/>
    </xf>
    <xf numFmtId="0" fontId="0" fillId="6" borderId="26" xfId="0" applyFill="1" applyBorder="1" applyAlignment="1" applyProtection="1">
      <alignment horizontal="center" vertical="center" shrinkToFit="1"/>
      <protection locked="0"/>
    </xf>
    <xf numFmtId="0" fontId="0" fillId="6" borderId="20" xfId="0" applyFill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3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58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43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44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61" xfId="0" applyFont="1" applyBorder="1" applyAlignment="1">
      <alignment horizontal="center" vertical="center" shrinkToFit="1"/>
    </xf>
    <xf numFmtId="0" fontId="13" fillId="0" borderId="57" xfId="0" applyFont="1" applyBorder="1" applyAlignment="1">
      <alignment horizontal="center" vertical="center" shrinkToFit="1"/>
    </xf>
    <xf numFmtId="0" fontId="13" fillId="0" borderId="58" xfId="0" applyFont="1" applyBorder="1" applyAlignment="1">
      <alignment horizontal="center" vertical="center" shrinkToFit="1"/>
    </xf>
    <xf numFmtId="0" fontId="0" fillId="0" borderId="7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right"/>
    </xf>
    <xf numFmtId="49" fontId="11" fillId="0" borderId="37" xfId="0" applyNumberFormat="1" applyFont="1" applyBorder="1" applyAlignment="1">
      <alignment horizontal="center" vertical="center"/>
    </xf>
    <xf numFmtId="49" fontId="11" fillId="0" borderId="5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41" xfId="0" applyFont="1" applyBorder="1" applyAlignment="1">
      <alignment horizontal="center" shrinkToFit="1"/>
    </xf>
    <xf numFmtId="0" fontId="11" fillId="0" borderId="0" xfId="0" applyFont="1" applyAlignment="1">
      <alignment horizontal="center" shrinkToFit="1"/>
    </xf>
    <xf numFmtId="0" fontId="13" fillId="0" borderId="78" xfId="0" applyFont="1" applyBorder="1" applyAlignment="1">
      <alignment horizontal="center" vertical="center" shrinkToFit="1"/>
    </xf>
    <xf numFmtId="0" fontId="13" fillId="0" borderId="79" xfId="0" applyFont="1" applyBorder="1" applyAlignment="1">
      <alignment horizontal="center" vertical="center" shrinkToFit="1"/>
    </xf>
    <xf numFmtId="0" fontId="13" fillId="0" borderId="80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37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 shrinkToFit="1"/>
    </xf>
    <xf numFmtId="0" fontId="10" fillId="0" borderId="107" xfId="0" applyFont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49" fontId="11" fillId="0" borderId="105" xfId="0" applyNumberFormat="1" applyFont="1" applyBorder="1" applyAlignment="1">
      <alignment horizontal="center" vertical="center"/>
    </xf>
    <xf numFmtId="49" fontId="11" fillId="0" borderId="106" xfId="0" applyNumberFormat="1" applyFont="1" applyBorder="1" applyAlignment="1">
      <alignment horizontal="center" vertical="center"/>
    </xf>
    <xf numFmtId="49" fontId="11" fillId="0" borderId="104" xfId="0" applyNumberFormat="1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112" xfId="0" applyFont="1" applyBorder="1" applyAlignment="1">
      <alignment horizontal="center" vertical="center"/>
    </xf>
    <xf numFmtId="0" fontId="11" fillId="0" borderId="120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10" fillId="0" borderId="114" xfId="0" applyFont="1" applyBorder="1" applyAlignment="1">
      <alignment horizontal="center" vertical="center"/>
    </xf>
    <xf numFmtId="0" fontId="10" fillId="0" borderId="112" xfId="0" applyFont="1" applyBorder="1" applyAlignment="1">
      <alignment horizontal="center" vertical="center"/>
    </xf>
    <xf numFmtId="49" fontId="11" fillId="0" borderId="81" xfId="0" applyNumberFormat="1" applyFont="1" applyBorder="1" applyAlignment="1">
      <alignment horizontal="center" vertical="center"/>
    </xf>
    <xf numFmtId="49" fontId="11" fillId="0" borderId="59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/>
    </xf>
    <xf numFmtId="0" fontId="0" fillId="0" borderId="68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49" fontId="11" fillId="0" borderId="88" xfId="0" applyNumberFormat="1" applyFont="1" applyBorder="1" applyAlignment="1">
      <alignment horizontal="center" vertical="center"/>
    </xf>
    <xf numFmtId="49" fontId="11" fillId="0" borderId="94" xfId="0" applyNumberFormat="1" applyFont="1" applyBorder="1" applyAlignment="1">
      <alignment horizontal="center" vertical="center"/>
    </xf>
    <xf numFmtId="49" fontId="11" fillId="0" borderId="89" xfId="0" applyNumberFormat="1" applyFont="1" applyBorder="1" applyAlignment="1">
      <alignment horizontal="center" vertical="center"/>
    </xf>
    <xf numFmtId="49" fontId="11" fillId="0" borderId="92" xfId="0" applyNumberFormat="1" applyFont="1" applyBorder="1" applyAlignment="1">
      <alignment horizontal="center" vertical="center"/>
    </xf>
    <xf numFmtId="49" fontId="11" fillId="0" borderId="96" xfId="0" applyNumberFormat="1" applyFont="1" applyBorder="1" applyAlignment="1">
      <alignment horizontal="center" vertical="center"/>
    </xf>
    <xf numFmtId="49" fontId="11" fillId="0" borderId="93" xfId="0" applyNumberFormat="1" applyFont="1" applyBorder="1" applyAlignment="1">
      <alignment horizontal="center" vertical="center"/>
    </xf>
    <xf numFmtId="49" fontId="11" fillId="0" borderId="117" xfId="0" applyNumberFormat="1" applyFont="1" applyBorder="1" applyAlignment="1">
      <alignment horizontal="center" vertical="center"/>
    </xf>
    <xf numFmtId="49" fontId="11" fillId="0" borderId="118" xfId="0" applyNumberFormat="1" applyFont="1" applyBorder="1" applyAlignment="1">
      <alignment horizontal="center" vertical="center"/>
    </xf>
    <xf numFmtId="49" fontId="11" fillId="0" borderId="119" xfId="0" applyNumberFormat="1" applyFont="1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24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10" fillId="0" borderId="116" xfId="0" applyFont="1" applyBorder="1" applyAlignment="1">
      <alignment horizontal="center" vertical="center" shrinkToFit="1"/>
    </xf>
    <xf numFmtId="0" fontId="10" fillId="0" borderId="114" xfId="0" applyFont="1" applyBorder="1" applyAlignment="1">
      <alignment horizontal="center" vertical="center" shrinkToFit="1"/>
    </xf>
    <xf numFmtId="0" fontId="13" fillId="0" borderId="65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9" xfId="0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0" fillId="0" borderId="65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28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26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12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0" fontId="0" fillId="8" borderId="17" xfId="0" applyFill="1" applyBorder="1" applyAlignment="1" applyProtection="1">
      <alignment horizontal="center" vertical="center" shrinkToFit="1"/>
      <protection locked="0"/>
    </xf>
    <xf numFmtId="0" fontId="0" fillId="8" borderId="24" xfId="0" applyFill="1" applyBorder="1" applyAlignment="1" applyProtection="1">
      <alignment horizontal="center" vertical="center" shrinkToFit="1"/>
      <protection locked="0"/>
    </xf>
    <xf numFmtId="0" fontId="0" fillId="8" borderId="16" xfId="0" applyFill="1" applyBorder="1" applyAlignment="1" applyProtection="1">
      <alignment horizontal="center" vertical="center" shrinkToFit="1"/>
      <protection locked="0"/>
    </xf>
    <xf numFmtId="49" fontId="0" fillId="8" borderId="16" xfId="0" applyNumberFormat="1" applyFill="1" applyBorder="1" applyAlignment="1" applyProtection="1">
      <alignment horizontal="center" vertical="center" shrinkToFit="1"/>
      <protection locked="0"/>
    </xf>
    <xf numFmtId="0" fontId="0" fillId="7" borderId="21" xfId="0" applyFill="1" applyBorder="1" applyAlignment="1" applyProtection="1">
      <alignment horizontal="center" vertical="center" shrinkToFit="1"/>
      <protection locked="0"/>
    </xf>
    <xf numFmtId="0" fontId="0" fillId="8" borderId="58" xfId="0" applyFill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56" xfId="0" applyFont="1" applyBorder="1" applyAlignment="1">
      <alignment horizontal="center" vertical="center" shrinkToFit="1"/>
    </xf>
    <xf numFmtId="0" fontId="10" fillId="0" borderId="55" xfId="0" applyFont="1" applyBorder="1" applyAlignment="1">
      <alignment horizontal="center" vertical="center" shrinkToFit="1"/>
    </xf>
  </cellXfs>
  <cellStyles count="1">
    <cellStyle name="標準" xfId="0" builtinId="0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99"/>
      <color rgb="FFCCFFFF"/>
      <color rgb="FF99FFCC"/>
      <color rgb="FF66FFCC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v\&#20808;&#29983;&#20849;&#26377;\Documents%20and%20Settings\t934526\&#12487;&#12473;&#12463;&#12488;&#12483;&#12503;\&#12487;&#12540;&#12479;&#26908;&#35388;&#29992;(&#12496;&#12489;&#12511;&#12531;&#12488;&#12531;&#25552;&#20986;&#29992;&#65289;\H20&#21442;&#21152;&#30003;&#36796;&#26360;Excel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6984;&#25244;&#30003;&#36796;\Data\pinpon\&#26032;&#12375;&#12356;&#65420;&#65387;&#65433;&#65408;&#65438;\&#22899;&#12471;&#12531;&#12464;&#1252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載例　参加申込書(学対) "/>
      <sheetName val="参加申込書(学対男) "/>
      <sheetName val="参加申込書(学対女)"/>
      <sheetName val="参加申込書(個単男)  "/>
      <sheetName val="参加申込書(個単女) "/>
      <sheetName val="参加申込書(個複男)"/>
      <sheetName val="参加申込書(個複女)"/>
      <sheetName val="参加料納入内訳書"/>
      <sheetName val="変更届（男女）"/>
      <sheetName val="交代届出用紙（男女）"/>
      <sheetName val="誤字・脱字"/>
      <sheetName val="ﾌﾟﾛｸﾞﾗﾑ申込書"/>
      <sheetName val="プロフィール (学体男）"/>
      <sheetName val="プロフィール (学体女）"/>
      <sheetName val="点検表"/>
      <sheetName val="委員長用（男子）"/>
      <sheetName val="委員長用（女子）"/>
      <sheetName val="都道府県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1</v>
          </cell>
        </row>
        <row r="3">
          <cell r="C3">
            <v>2</v>
          </cell>
        </row>
        <row r="4">
          <cell r="C4">
            <v>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ーナメント"/>
      <sheetName val="トーナメント２"/>
      <sheetName val="スコア1"/>
      <sheetName val="スコア２"/>
      <sheetName val="スコア３"/>
      <sheetName val="スコア４"/>
      <sheetName val="スコア５"/>
      <sheetName val="スコア６"/>
      <sheetName val="スコア７"/>
      <sheetName val="スコア８"/>
      <sheetName val="マクロ"/>
      <sheetName val="番地"/>
      <sheetName val="辞書"/>
      <sheetName val="リンク"/>
      <sheetName val="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1">
          <cell r="B11">
            <v>1</v>
          </cell>
          <cell r="C11">
            <v>62764</v>
          </cell>
          <cell r="D11" t="str">
            <v>西岡　麻子</v>
          </cell>
          <cell r="E11">
            <v>2</v>
          </cell>
          <cell r="F11" t="str">
            <v>（</v>
          </cell>
          <cell r="G11" t="str">
            <v>大阪</v>
          </cell>
          <cell r="H11" t="str">
            <v>・</v>
          </cell>
          <cell r="I11" t="str">
            <v>四天王寺</v>
          </cell>
          <cell r="J11" t="str">
            <v>）</v>
          </cell>
        </row>
        <row r="12">
          <cell r="B12">
            <v>2</v>
          </cell>
          <cell r="C12">
            <v>20369</v>
          </cell>
          <cell r="D12" t="str">
            <v>出茂　暁子</v>
          </cell>
          <cell r="E12">
            <v>2</v>
          </cell>
          <cell r="F12" t="str">
            <v>（</v>
          </cell>
          <cell r="G12" t="str">
            <v>岩手</v>
          </cell>
          <cell r="H12" t="str">
            <v>・</v>
          </cell>
          <cell r="I12" t="str">
            <v>花巻北</v>
          </cell>
          <cell r="J12" t="str">
            <v>）</v>
          </cell>
        </row>
        <row r="13">
          <cell r="B13">
            <v>3</v>
          </cell>
          <cell r="C13">
            <v>31166</v>
          </cell>
          <cell r="D13" t="str">
            <v>宮本　芳子</v>
          </cell>
          <cell r="E13">
            <v>3</v>
          </cell>
          <cell r="F13" t="str">
            <v>（</v>
          </cell>
          <cell r="G13" t="str">
            <v>埼玉</v>
          </cell>
          <cell r="H13" t="str">
            <v>・</v>
          </cell>
          <cell r="I13" t="str">
            <v>星野女子</v>
          </cell>
          <cell r="J13" t="str">
            <v>）</v>
          </cell>
        </row>
        <row r="14">
          <cell r="B14">
            <v>4</v>
          </cell>
          <cell r="C14">
            <v>94661</v>
          </cell>
          <cell r="D14" t="str">
            <v>中村　理映子</v>
          </cell>
          <cell r="E14">
            <v>2</v>
          </cell>
          <cell r="F14" t="str">
            <v>（</v>
          </cell>
          <cell r="G14" t="str">
            <v>鹿児島</v>
          </cell>
          <cell r="H14" t="str">
            <v>・</v>
          </cell>
          <cell r="I14" t="str">
            <v>鹿児島学芸</v>
          </cell>
          <cell r="J14" t="str">
            <v>）</v>
          </cell>
        </row>
        <row r="15">
          <cell r="B15">
            <v>5</v>
          </cell>
          <cell r="C15">
            <v>41762</v>
          </cell>
          <cell r="D15" t="str">
            <v>山本　美香</v>
          </cell>
          <cell r="E15">
            <v>3</v>
          </cell>
          <cell r="F15" t="str">
            <v>（</v>
          </cell>
          <cell r="G15" t="str">
            <v>富山</v>
          </cell>
          <cell r="H15" t="str">
            <v>・</v>
          </cell>
          <cell r="I15" t="str">
            <v>福光</v>
          </cell>
          <cell r="J15" t="str">
            <v>）</v>
          </cell>
        </row>
        <row r="16">
          <cell r="B16">
            <v>6</v>
          </cell>
          <cell r="C16">
            <v>52463</v>
          </cell>
          <cell r="D16" t="str">
            <v>倉野　靖子</v>
          </cell>
          <cell r="E16">
            <v>3</v>
          </cell>
          <cell r="F16" t="str">
            <v>（</v>
          </cell>
          <cell r="G16" t="str">
            <v>三重</v>
          </cell>
          <cell r="H16" t="str">
            <v>・</v>
          </cell>
          <cell r="I16" t="str">
            <v>津工業</v>
          </cell>
          <cell r="J16" t="str">
            <v>）</v>
          </cell>
        </row>
        <row r="17">
          <cell r="B17">
            <v>7</v>
          </cell>
          <cell r="C17">
            <v>73461</v>
          </cell>
          <cell r="D17" t="str">
            <v>薬師寺梨恵</v>
          </cell>
          <cell r="E17">
            <v>3</v>
          </cell>
          <cell r="F17" t="str">
            <v>（</v>
          </cell>
          <cell r="G17" t="str">
            <v>広島</v>
          </cell>
          <cell r="H17" t="str">
            <v>・</v>
          </cell>
          <cell r="I17" t="str">
            <v>近大福山</v>
          </cell>
          <cell r="J17" t="str">
            <v>）</v>
          </cell>
        </row>
        <row r="18">
          <cell r="B18">
            <v>8</v>
          </cell>
          <cell r="C18">
            <v>41661</v>
          </cell>
          <cell r="D18" t="str">
            <v>篠原　晃子</v>
          </cell>
          <cell r="E18">
            <v>3</v>
          </cell>
          <cell r="F18" t="str">
            <v>（</v>
          </cell>
          <cell r="G18" t="str">
            <v>新潟</v>
          </cell>
          <cell r="H18" t="str">
            <v>・</v>
          </cell>
          <cell r="I18" t="str">
            <v>北越</v>
          </cell>
          <cell r="J18" t="str">
            <v>）</v>
          </cell>
        </row>
        <row r="19">
          <cell r="B19">
            <v>9</v>
          </cell>
          <cell r="C19">
            <v>83663</v>
          </cell>
          <cell r="D19" t="str">
            <v>庄野　京子</v>
          </cell>
          <cell r="E19">
            <v>1</v>
          </cell>
          <cell r="F19" t="str">
            <v>（</v>
          </cell>
          <cell r="G19" t="str">
            <v>徳島</v>
          </cell>
          <cell r="H19" t="str">
            <v>・</v>
          </cell>
          <cell r="I19" t="str">
            <v>徳島市立</v>
          </cell>
          <cell r="J19" t="str">
            <v>）</v>
          </cell>
        </row>
        <row r="20">
          <cell r="B20">
            <v>10</v>
          </cell>
          <cell r="C20">
            <v>20761</v>
          </cell>
          <cell r="D20" t="str">
            <v>五十川芙美</v>
          </cell>
          <cell r="E20">
            <v>1</v>
          </cell>
          <cell r="F20" t="str">
            <v>（</v>
          </cell>
          <cell r="G20" t="str">
            <v>福島</v>
          </cell>
          <cell r="H20" t="str">
            <v>・</v>
          </cell>
          <cell r="I20" t="str">
            <v>安積女子</v>
          </cell>
          <cell r="J20" t="str">
            <v>）</v>
          </cell>
        </row>
        <row r="21">
          <cell r="B21">
            <v>11</v>
          </cell>
          <cell r="C21">
            <v>62864</v>
          </cell>
          <cell r="D21" t="str">
            <v>原田　裕子</v>
          </cell>
          <cell r="E21">
            <v>3</v>
          </cell>
          <cell r="F21" t="str">
            <v>（</v>
          </cell>
          <cell r="G21" t="str">
            <v>兵庫</v>
          </cell>
          <cell r="H21" t="str">
            <v>・</v>
          </cell>
          <cell r="I21" t="str">
            <v>洲本</v>
          </cell>
          <cell r="J21" t="str">
            <v>）</v>
          </cell>
        </row>
        <row r="22">
          <cell r="B22">
            <v>12</v>
          </cell>
          <cell r="C22">
            <v>94065</v>
          </cell>
          <cell r="D22" t="str">
            <v>地　美加</v>
          </cell>
          <cell r="E22">
            <v>2</v>
          </cell>
          <cell r="F22" t="str">
            <v>（</v>
          </cell>
          <cell r="G22" t="str">
            <v>福岡</v>
          </cell>
          <cell r="H22" t="str">
            <v>・</v>
          </cell>
          <cell r="I22" t="str">
            <v>精華女子</v>
          </cell>
          <cell r="J22" t="str">
            <v>）</v>
          </cell>
        </row>
        <row r="23">
          <cell r="B23">
            <v>13</v>
          </cell>
          <cell r="C23">
            <v>31462</v>
          </cell>
          <cell r="D23" t="str">
            <v>山本　友佳理</v>
          </cell>
          <cell r="E23">
            <v>2</v>
          </cell>
          <cell r="F23" t="str">
            <v>（</v>
          </cell>
          <cell r="G23" t="str">
            <v>神奈川</v>
          </cell>
          <cell r="H23" t="str">
            <v>・</v>
          </cell>
          <cell r="I23" t="str">
            <v>白鵬女子</v>
          </cell>
          <cell r="J23" t="str">
            <v>）</v>
          </cell>
        </row>
        <row r="24">
          <cell r="B24">
            <v>14</v>
          </cell>
          <cell r="C24">
            <v>20463</v>
          </cell>
          <cell r="D24" t="str">
            <v>村守　千佳</v>
          </cell>
          <cell r="E24">
            <v>1</v>
          </cell>
          <cell r="F24" t="str">
            <v>（</v>
          </cell>
          <cell r="G24" t="str">
            <v>宮城</v>
          </cell>
          <cell r="H24" t="str">
            <v>・</v>
          </cell>
          <cell r="I24" t="str">
            <v>仙台育英</v>
          </cell>
          <cell r="J24" t="str">
            <v>）</v>
          </cell>
        </row>
        <row r="25">
          <cell r="B25">
            <v>15</v>
          </cell>
          <cell r="C25">
            <v>63062</v>
          </cell>
          <cell r="D25" t="str">
            <v>岡本　育巳</v>
          </cell>
          <cell r="E25">
            <v>2</v>
          </cell>
          <cell r="F25" t="str">
            <v>（</v>
          </cell>
          <cell r="G25" t="str">
            <v>和歌山</v>
          </cell>
          <cell r="H25" t="str">
            <v>・</v>
          </cell>
          <cell r="I25" t="str">
            <v>初芝橋本</v>
          </cell>
          <cell r="J25" t="str">
            <v>）</v>
          </cell>
        </row>
        <row r="26">
          <cell r="B26">
            <v>16</v>
          </cell>
          <cell r="C26">
            <v>41863</v>
          </cell>
          <cell r="D26" t="str">
            <v>吉田　友美</v>
          </cell>
          <cell r="E26">
            <v>2</v>
          </cell>
          <cell r="F26" t="str">
            <v>（</v>
          </cell>
          <cell r="G26" t="str">
            <v>石川</v>
          </cell>
          <cell r="H26" t="str">
            <v>・</v>
          </cell>
          <cell r="I26" t="str">
            <v>遊学館</v>
          </cell>
          <cell r="J26" t="str">
            <v>）</v>
          </cell>
        </row>
        <row r="27">
          <cell r="B27">
            <v>17</v>
          </cell>
          <cell r="C27">
            <v>73362</v>
          </cell>
          <cell r="D27" t="str">
            <v>板野　愛</v>
          </cell>
          <cell r="E27">
            <v>2</v>
          </cell>
          <cell r="F27" t="str">
            <v>（</v>
          </cell>
          <cell r="G27" t="str">
            <v>岡山</v>
          </cell>
          <cell r="H27" t="str">
            <v>・</v>
          </cell>
          <cell r="I27" t="str">
            <v>就実</v>
          </cell>
          <cell r="J27" t="str">
            <v>）</v>
          </cell>
        </row>
        <row r="28">
          <cell r="B28">
            <v>18</v>
          </cell>
          <cell r="C28">
            <v>94564</v>
          </cell>
          <cell r="D28" t="str">
            <v>古川　望</v>
          </cell>
          <cell r="E28">
            <v>3</v>
          </cell>
          <cell r="F28" t="str">
            <v>（</v>
          </cell>
          <cell r="G28" t="str">
            <v>宮崎</v>
          </cell>
          <cell r="H28" t="str">
            <v>・</v>
          </cell>
          <cell r="I28" t="str">
            <v>日南学園</v>
          </cell>
          <cell r="J28" t="str">
            <v>）</v>
          </cell>
        </row>
        <row r="29">
          <cell r="B29">
            <v>19</v>
          </cell>
          <cell r="C29">
            <v>83862</v>
          </cell>
          <cell r="D29" t="str">
            <v>瀬川　歌織</v>
          </cell>
          <cell r="E29">
            <v>3</v>
          </cell>
          <cell r="F29" t="str">
            <v>（</v>
          </cell>
          <cell r="G29" t="str">
            <v>愛媛</v>
          </cell>
          <cell r="H29" t="str">
            <v>・</v>
          </cell>
          <cell r="I29" t="str">
            <v>松山商業</v>
          </cell>
          <cell r="J29" t="str">
            <v>）</v>
          </cell>
        </row>
        <row r="30">
          <cell r="B30">
            <v>20</v>
          </cell>
          <cell r="C30">
            <v>31363</v>
          </cell>
          <cell r="D30" t="str">
            <v>斉藤　奈津子</v>
          </cell>
          <cell r="E30">
            <v>2</v>
          </cell>
          <cell r="F30" t="str">
            <v>（</v>
          </cell>
          <cell r="G30" t="str">
            <v>東京</v>
          </cell>
          <cell r="H30" t="str">
            <v>・</v>
          </cell>
          <cell r="I30" t="str">
            <v>武蔵野</v>
          </cell>
          <cell r="J30" t="str">
            <v>）</v>
          </cell>
        </row>
        <row r="31">
          <cell r="B31">
            <v>21</v>
          </cell>
          <cell r="C31">
            <v>30861</v>
          </cell>
          <cell r="D31" t="str">
            <v>井坂　幸子</v>
          </cell>
          <cell r="E31">
            <v>1</v>
          </cell>
          <cell r="F31" t="str">
            <v>（</v>
          </cell>
          <cell r="G31" t="str">
            <v>茨城</v>
          </cell>
          <cell r="H31" t="str">
            <v>・</v>
          </cell>
          <cell r="I31" t="str">
            <v>明秀日立</v>
          </cell>
          <cell r="J31" t="str">
            <v>）</v>
          </cell>
        </row>
        <row r="32">
          <cell r="B32">
            <v>22</v>
          </cell>
          <cell r="C32">
            <v>94463</v>
          </cell>
          <cell r="D32" t="str">
            <v>吉野　結香</v>
          </cell>
          <cell r="E32">
            <v>2</v>
          </cell>
          <cell r="F32" t="str">
            <v>（</v>
          </cell>
          <cell r="G32" t="str">
            <v>大分</v>
          </cell>
          <cell r="H32" t="str">
            <v>・</v>
          </cell>
          <cell r="I32" t="str">
            <v>別府青山</v>
          </cell>
          <cell r="J32" t="str">
            <v>）</v>
          </cell>
        </row>
        <row r="33">
          <cell r="B33">
            <v>23</v>
          </cell>
          <cell r="C33">
            <v>20663</v>
          </cell>
          <cell r="D33" t="str">
            <v>滝川　怜子</v>
          </cell>
          <cell r="E33">
            <v>3</v>
          </cell>
          <cell r="F33" t="str">
            <v>（</v>
          </cell>
          <cell r="G33" t="str">
            <v>山形</v>
          </cell>
          <cell r="H33" t="str">
            <v>・</v>
          </cell>
          <cell r="I33" t="str">
            <v>山形城北</v>
          </cell>
          <cell r="J33" t="str">
            <v>）</v>
          </cell>
        </row>
        <row r="34">
          <cell r="B34">
            <v>24</v>
          </cell>
          <cell r="C34">
            <v>73562</v>
          </cell>
          <cell r="D34" t="str">
            <v>林　　千里</v>
          </cell>
          <cell r="E34">
            <v>2</v>
          </cell>
          <cell r="F34" t="str">
            <v>（</v>
          </cell>
          <cell r="G34" t="str">
            <v>山口</v>
          </cell>
          <cell r="H34" t="str">
            <v>・</v>
          </cell>
          <cell r="I34" t="str">
            <v>岩国商業</v>
          </cell>
          <cell r="J34" t="str">
            <v>）</v>
          </cell>
        </row>
        <row r="35">
          <cell r="B35">
            <v>25</v>
          </cell>
          <cell r="C35">
            <v>62961</v>
          </cell>
          <cell r="D35" t="str">
            <v>橋本　ゆかり</v>
          </cell>
          <cell r="E35">
            <v>2</v>
          </cell>
          <cell r="F35" t="str">
            <v>（</v>
          </cell>
          <cell r="G35" t="str">
            <v>奈良</v>
          </cell>
          <cell r="H35" t="str">
            <v>・</v>
          </cell>
          <cell r="I35" t="str">
            <v>奈良女子</v>
          </cell>
          <cell r="J35" t="str">
            <v>）</v>
          </cell>
        </row>
        <row r="36">
          <cell r="B36">
            <v>26</v>
          </cell>
          <cell r="C36">
            <v>30964</v>
          </cell>
          <cell r="D36" t="str">
            <v>佐藤　冬実</v>
          </cell>
          <cell r="E36">
            <v>3</v>
          </cell>
          <cell r="F36" t="str">
            <v>（</v>
          </cell>
          <cell r="G36" t="str">
            <v>栃木</v>
          </cell>
          <cell r="H36" t="str">
            <v>・</v>
          </cell>
          <cell r="I36" t="str">
            <v>矢板東</v>
          </cell>
          <cell r="J36" t="str">
            <v>）</v>
          </cell>
        </row>
        <row r="37">
          <cell r="B37">
            <v>27</v>
          </cell>
          <cell r="C37">
            <v>52361</v>
          </cell>
          <cell r="D37" t="str">
            <v>舟越　麻衣子</v>
          </cell>
          <cell r="E37">
            <v>3</v>
          </cell>
          <cell r="F37" t="str">
            <v>（</v>
          </cell>
          <cell r="G37" t="str">
            <v>愛知</v>
          </cell>
          <cell r="H37" t="str">
            <v>・</v>
          </cell>
          <cell r="I37" t="str">
            <v>高蔵</v>
          </cell>
          <cell r="J37" t="str">
            <v>）</v>
          </cell>
        </row>
        <row r="38">
          <cell r="B38">
            <v>28</v>
          </cell>
          <cell r="C38">
            <v>83963</v>
          </cell>
          <cell r="D38" t="str">
            <v>和田　千秋</v>
          </cell>
          <cell r="E38">
            <v>3</v>
          </cell>
          <cell r="F38" t="str">
            <v>（</v>
          </cell>
          <cell r="G38" t="str">
            <v>高知</v>
          </cell>
          <cell r="H38" t="str">
            <v>・</v>
          </cell>
          <cell r="I38" t="str">
            <v>土佐女子</v>
          </cell>
          <cell r="J38" t="str">
            <v>）</v>
          </cell>
        </row>
        <row r="39">
          <cell r="B39">
            <v>29</v>
          </cell>
          <cell r="C39">
            <v>73163</v>
          </cell>
          <cell r="D39" t="str">
            <v>茂森　亜矢子</v>
          </cell>
          <cell r="E39">
            <v>1</v>
          </cell>
          <cell r="F39" t="str">
            <v>（</v>
          </cell>
          <cell r="G39" t="str">
            <v>鳥取</v>
          </cell>
          <cell r="H39" t="str">
            <v>・</v>
          </cell>
          <cell r="I39" t="str">
            <v>鳥取女子</v>
          </cell>
          <cell r="J39" t="str">
            <v>）</v>
          </cell>
        </row>
        <row r="40">
          <cell r="B40">
            <v>30</v>
          </cell>
          <cell r="C40">
            <v>20564</v>
          </cell>
          <cell r="D40" t="str">
            <v>川辺　梓</v>
          </cell>
          <cell r="E40">
            <v>3</v>
          </cell>
          <cell r="F40" t="str">
            <v>（</v>
          </cell>
          <cell r="G40" t="str">
            <v>秋田</v>
          </cell>
          <cell r="H40" t="str">
            <v>・</v>
          </cell>
          <cell r="I40" t="str">
            <v>聖霊女子</v>
          </cell>
          <cell r="J40" t="str">
            <v>）</v>
          </cell>
        </row>
        <row r="41">
          <cell r="B41">
            <v>31</v>
          </cell>
          <cell r="C41">
            <v>94162</v>
          </cell>
          <cell r="D41" t="str">
            <v>松井　郁恵</v>
          </cell>
          <cell r="E41">
            <v>3</v>
          </cell>
          <cell r="F41" t="str">
            <v>（</v>
          </cell>
          <cell r="G41" t="str">
            <v>佐賀</v>
          </cell>
          <cell r="H41" t="str">
            <v>・</v>
          </cell>
          <cell r="I41" t="str">
            <v>佐賀清和</v>
          </cell>
          <cell r="J41" t="str">
            <v>）</v>
          </cell>
        </row>
        <row r="42">
          <cell r="B42">
            <v>32</v>
          </cell>
          <cell r="C42">
            <v>52262</v>
          </cell>
          <cell r="D42" t="str">
            <v>鈴木　綾乃</v>
          </cell>
          <cell r="E42">
            <v>3</v>
          </cell>
          <cell r="F42" t="str">
            <v>（</v>
          </cell>
          <cell r="G42" t="str">
            <v>静岡</v>
          </cell>
          <cell r="H42" t="str">
            <v>・</v>
          </cell>
          <cell r="I42" t="str">
            <v>清水商業</v>
          </cell>
          <cell r="J42" t="str">
            <v>）</v>
          </cell>
        </row>
        <row r="43">
          <cell r="B43">
            <v>33</v>
          </cell>
          <cell r="C43">
            <v>62662</v>
          </cell>
          <cell r="D43" t="str">
            <v>山道　奈々</v>
          </cell>
          <cell r="E43">
            <v>3</v>
          </cell>
          <cell r="F43" t="str">
            <v>（</v>
          </cell>
          <cell r="G43" t="str">
            <v>京都</v>
          </cell>
          <cell r="H43" t="str">
            <v>・</v>
          </cell>
          <cell r="I43" t="str">
            <v>京都明徳</v>
          </cell>
          <cell r="J43" t="str">
            <v>）</v>
          </cell>
        </row>
        <row r="44">
          <cell r="B44">
            <v>34</v>
          </cell>
          <cell r="C44">
            <v>31061</v>
          </cell>
          <cell r="D44" t="str">
            <v>田村　友紀</v>
          </cell>
          <cell r="E44">
            <v>3</v>
          </cell>
          <cell r="F44" t="str">
            <v>（</v>
          </cell>
          <cell r="G44" t="str">
            <v>群馬</v>
          </cell>
          <cell r="H44" t="str">
            <v>・</v>
          </cell>
          <cell r="I44" t="str">
            <v>吾妻</v>
          </cell>
          <cell r="J44" t="str">
            <v>）</v>
          </cell>
        </row>
        <row r="45">
          <cell r="B45">
            <v>35</v>
          </cell>
          <cell r="C45">
            <v>20362</v>
          </cell>
          <cell r="D45" t="str">
            <v>菅原　靖子</v>
          </cell>
          <cell r="E45">
            <v>3</v>
          </cell>
          <cell r="F45" t="str">
            <v>（</v>
          </cell>
          <cell r="G45" t="str">
            <v>岩手</v>
          </cell>
          <cell r="H45" t="str">
            <v>・</v>
          </cell>
          <cell r="I45" t="str">
            <v>盛岡女子</v>
          </cell>
          <cell r="J45" t="str">
            <v>）</v>
          </cell>
        </row>
        <row r="46">
          <cell r="B46">
            <v>36</v>
          </cell>
          <cell r="C46">
            <v>94264</v>
          </cell>
          <cell r="D46" t="str">
            <v>大塚　和子</v>
          </cell>
          <cell r="E46">
            <v>3</v>
          </cell>
          <cell r="F46" t="str">
            <v>（</v>
          </cell>
          <cell r="G46" t="str">
            <v>長崎</v>
          </cell>
          <cell r="H46" t="str">
            <v>・</v>
          </cell>
          <cell r="I46" t="str">
            <v>長崎女子商</v>
          </cell>
          <cell r="J46" t="str">
            <v>）</v>
          </cell>
        </row>
        <row r="47">
          <cell r="B47">
            <v>37</v>
          </cell>
          <cell r="C47">
            <v>31561</v>
          </cell>
          <cell r="D47" t="str">
            <v>志村　奈美</v>
          </cell>
          <cell r="E47">
            <v>2</v>
          </cell>
          <cell r="F47" t="str">
            <v>（</v>
          </cell>
          <cell r="G47" t="str">
            <v>山梨</v>
          </cell>
          <cell r="H47" t="str">
            <v>・</v>
          </cell>
          <cell r="I47" t="str">
            <v>甲府商業</v>
          </cell>
          <cell r="J47" t="str">
            <v>）</v>
          </cell>
        </row>
        <row r="48">
          <cell r="B48">
            <v>38</v>
          </cell>
          <cell r="C48">
            <v>62862</v>
          </cell>
          <cell r="D48" t="str">
            <v>佐用　昌子</v>
          </cell>
          <cell r="E48">
            <v>2</v>
          </cell>
          <cell r="F48" t="str">
            <v>（</v>
          </cell>
          <cell r="G48" t="str">
            <v>兵庫</v>
          </cell>
          <cell r="H48" t="str">
            <v>・</v>
          </cell>
          <cell r="I48" t="str">
            <v>姫路商業</v>
          </cell>
          <cell r="J48" t="str">
            <v>）</v>
          </cell>
        </row>
        <row r="49">
          <cell r="B49">
            <v>39</v>
          </cell>
          <cell r="C49">
            <v>41663</v>
          </cell>
          <cell r="D49" t="str">
            <v>池竹　祐子</v>
          </cell>
          <cell r="E49">
            <v>3</v>
          </cell>
          <cell r="F49" t="str">
            <v>（</v>
          </cell>
          <cell r="G49" t="str">
            <v>新潟</v>
          </cell>
          <cell r="H49" t="str">
            <v>・</v>
          </cell>
          <cell r="I49" t="str">
            <v>新潟青陵</v>
          </cell>
          <cell r="J49" t="str">
            <v>）</v>
          </cell>
        </row>
        <row r="50">
          <cell r="B50">
            <v>40</v>
          </cell>
          <cell r="C50">
            <v>94362</v>
          </cell>
          <cell r="D50" t="str">
            <v>米田　留美</v>
          </cell>
          <cell r="E50">
            <v>2</v>
          </cell>
          <cell r="F50" t="str">
            <v>（</v>
          </cell>
          <cell r="G50" t="str">
            <v>熊本</v>
          </cell>
          <cell r="H50" t="str">
            <v>・</v>
          </cell>
          <cell r="I50" t="str">
            <v>慶誠</v>
          </cell>
          <cell r="J50" t="str">
            <v>）</v>
          </cell>
        </row>
        <row r="51">
          <cell r="B51">
            <v>41</v>
          </cell>
          <cell r="C51">
            <v>10162</v>
          </cell>
          <cell r="D51" t="str">
            <v>宇野　めぐみ</v>
          </cell>
          <cell r="E51">
            <v>3</v>
          </cell>
          <cell r="F51" t="str">
            <v>（</v>
          </cell>
          <cell r="G51" t="str">
            <v>北海道</v>
          </cell>
          <cell r="H51" t="str">
            <v>・</v>
          </cell>
          <cell r="I51" t="str">
            <v>札幌星園</v>
          </cell>
          <cell r="J51" t="str">
            <v>）</v>
          </cell>
        </row>
        <row r="52">
          <cell r="B52">
            <v>42</v>
          </cell>
          <cell r="C52">
            <v>31164</v>
          </cell>
          <cell r="D52" t="str">
            <v>高橋　　萌</v>
          </cell>
          <cell r="E52">
            <v>2</v>
          </cell>
          <cell r="F52" t="str">
            <v>（</v>
          </cell>
          <cell r="G52" t="str">
            <v>埼玉</v>
          </cell>
          <cell r="H52" t="str">
            <v>・</v>
          </cell>
          <cell r="I52" t="str">
            <v>埼玉栄</v>
          </cell>
          <cell r="J52" t="str">
            <v>）</v>
          </cell>
        </row>
        <row r="53">
          <cell r="B53">
            <v>43</v>
          </cell>
          <cell r="C53">
            <v>42064</v>
          </cell>
          <cell r="D53" t="str">
            <v>森　　美知恵</v>
          </cell>
          <cell r="E53">
            <v>2</v>
          </cell>
          <cell r="F53" t="str">
            <v>（</v>
          </cell>
          <cell r="G53" t="str">
            <v>長野</v>
          </cell>
          <cell r="H53" t="str">
            <v>・</v>
          </cell>
          <cell r="I53" t="str">
            <v>松本松南</v>
          </cell>
          <cell r="J53" t="str">
            <v>）</v>
          </cell>
        </row>
        <row r="54">
          <cell r="B54">
            <v>44</v>
          </cell>
          <cell r="C54">
            <v>94764</v>
          </cell>
          <cell r="D54" t="str">
            <v>具志堅久美子</v>
          </cell>
          <cell r="E54">
            <v>2</v>
          </cell>
          <cell r="F54" t="str">
            <v>（</v>
          </cell>
          <cell r="G54" t="str">
            <v>沖縄</v>
          </cell>
          <cell r="H54" t="str">
            <v>・</v>
          </cell>
          <cell r="I54" t="str">
            <v>前原</v>
          </cell>
          <cell r="J54" t="str">
            <v>）</v>
          </cell>
        </row>
        <row r="55">
          <cell r="B55">
            <v>45</v>
          </cell>
          <cell r="C55">
            <v>52367</v>
          </cell>
          <cell r="D55" t="str">
            <v>佐藤　亜矢子</v>
          </cell>
          <cell r="E55">
            <v>1</v>
          </cell>
          <cell r="F55" t="str">
            <v>（</v>
          </cell>
          <cell r="G55" t="str">
            <v>愛知</v>
          </cell>
          <cell r="H55" t="str">
            <v>・</v>
          </cell>
          <cell r="I55" t="str">
            <v>高蔵</v>
          </cell>
          <cell r="J55" t="str">
            <v>）</v>
          </cell>
        </row>
        <row r="56">
          <cell r="B56">
            <v>46</v>
          </cell>
          <cell r="C56">
            <v>31261</v>
          </cell>
          <cell r="D56" t="str">
            <v>斉藤　みずき</v>
          </cell>
          <cell r="E56">
            <v>3</v>
          </cell>
          <cell r="F56" t="str">
            <v>（</v>
          </cell>
          <cell r="G56" t="str">
            <v>千葉</v>
          </cell>
          <cell r="H56" t="str">
            <v>・</v>
          </cell>
          <cell r="I56" t="str">
            <v>昭和学院</v>
          </cell>
          <cell r="J56" t="str">
            <v>）</v>
          </cell>
        </row>
        <row r="57">
          <cell r="B57">
            <v>47</v>
          </cell>
          <cell r="C57">
            <v>20263</v>
          </cell>
          <cell r="D57" t="str">
            <v>下大田麻美</v>
          </cell>
          <cell r="E57">
            <v>3</v>
          </cell>
          <cell r="F57" t="str">
            <v>（</v>
          </cell>
          <cell r="G57" t="str">
            <v>青森</v>
          </cell>
          <cell r="H57" t="str">
            <v>・</v>
          </cell>
          <cell r="I57" t="str">
            <v>青森山田</v>
          </cell>
          <cell r="J57" t="str">
            <v>）</v>
          </cell>
        </row>
        <row r="58">
          <cell r="B58">
            <v>48</v>
          </cell>
          <cell r="C58">
            <v>83763</v>
          </cell>
          <cell r="D58" t="str">
            <v>吉田　美沙</v>
          </cell>
          <cell r="E58">
            <v>2</v>
          </cell>
          <cell r="F58" t="str">
            <v>（</v>
          </cell>
          <cell r="G58" t="str">
            <v>香川</v>
          </cell>
          <cell r="H58" t="str">
            <v>・</v>
          </cell>
          <cell r="I58" t="str">
            <v>観音寺中央</v>
          </cell>
          <cell r="J58" t="str">
            <v>）</v>
          </cell>
        </row>
        <row r="59">
          <cell r="B59">
            <v>49</v>
          </cell>
          <cell r="C59">
            <v>94064</v>
          </cell>
          <cell r="D59" t="str">
            <v>堂園　真美</v>
          </cell>
          <cell r="E59">
            <v>3</v>
          </cell>
          <cell r="F59" t="str">
            <v>（</v>
          </cell>
          <cell r="G59" t="str">
            <v>福岡</v>
          </cell>
          <cell r="H59" t="str">
            <v>・</v>
          </cell>
          <cell r="I59" t="str">
            <v>中村学園女</v>
          </cell>
          <cell r="J59" t="str">
            <v>）</v>
          </cell>
        </row>
        <row r="60">
          <cell r="B60">
            <v>50</v>
          </cell>
          <cell r="C60">
            <v>41962</v>
          </cell>
          <cell r="D60" t="str">
            <v>坂本　佳緒理</v>
          </cell>
          <cell r="E60">
            <v>3</v>
          </cell>
          <cell r="F60" t="str">
            <v>（</v>
          </cell>
          <cell r="G60" t="str">
            <v>福井</v>
          </cell>
          <cell r="H60" t="str">
            <v>・</v>
          </cell>
          <cell r="I60" t="str">
            <v>福井商業</v>
          </cell>
          <cell r="J60" t="str">
            <v>）</v>
          </cell>
        </row>
        <row r="61">
          <cell r="B61">
            <v>51</v>
          </cell>
          <cell r="C61">
            <v>62563</v>
          </cell>
          <cell r="D61" t="str">
            <v>上田　絵理</v>
          </cell>
          <cell r="E61">
            <v>3</v>
          </cell>
          <cell r="F61" t="str">
            <v>（</v>
          </cell>
          <cell r="G61" t="str">
            <v>滋賀</v>
          </cell>
          <cell r="H61" t="str">
            <v>・</v>
          </cell>
          <cell r="I61" t="str">
            <v>大津商業</v>
          </cell>
          <cell r="J61" t="str">
            <v>）</v>
          </cell>
        </row>
        <row r="62">
          <cell r="B62">
            <v>52</v>
          </cell>
          <cell r="C62">
            <v>73264</v>
          </cell>
          <cell r="D62" t="str">
            <v>永山　智美</v>
          </cell>
          <cell r="E62">
            <v>3</v>
          </cell>
          <cell r="F62" t="str">
            <v>（</v>
          </cell>
          <cell r="G62" t="str">
            <v>島根</v>
          </cell>
          <cell r="H62" t="str">
            <v>・</v>
          </cell>
          <cell r="I62" t="str">
            <v>明誠</v>
          </cell>
          <cell r="J62" t="str">
            <v>）</v>
          </cell>
        </row>
        <row r="63">
          <cell r="B63">
            <v>53</v>
          </cell>
          <cell r="C63">
            <v>52164</v>
          </cell>
          <cell r="D63" t="str">
            <v>樋野　真弓</v>
          </cell>
          <cell r="E63">
            <v>3</v>
          </cell>
          <cell r="F63" t="str">
            <v>（</v>
          </cell>
          <cell r="G63" t="str">
            <v>岐阜</v>
          </cell>
          <cell r="H63" t="str">
            <v>・</v>
          </cell>
          <cell r="I63" t="str">
            <v>富田</v>
          </cell>
          <cell r="J63" t="str">
            <v>）</v>
          </cell>
        </row>
        <row r="64">
          <cell r="B64">
            <v>54</v>
          </cell>
          <cell r="C64">
            <v>20464</v>
          </cell>
          <cell r="D64" t="str">
            <v>柏木　有希</v>
          </cell>
          <cell r="E64">
            <v>2</v>
          </cell>
          <cell r="F64" t="str">
            <v>（</v>
          </cell>
          <cell r="G64" t="str">
            <v>宮城</v>
          </cell>
          <cell r="H64" t="str">
            <v>・</v>
          </cell>
          <cell r="I64" t="str">
            <v>仙台育英</v>
          </cell>
          <cell r="J64" t="str">
            <v>）</v>
          </cell>
        </row>
        <row r="65">
          <cell r="B65">
            <v>55</v>
          </cell>
          <cell r="C65">
            <v>10164</v>
          </cell>
          <cell r="D65" t="str">
            <v>山田　裕子</v>
          </cell>
          <cell r="E65">
            <v>2</v>
          </cell>
          <cell r="F65" t="str">
            <v>（</v>
          </cell>
          <cell r="G65" t="str">
            <v>北海道</v>
          </cell>
          <cell r="H65" t="str">
            <v>・</v>
          </cell>
          <cell r="I65" t="str">
            <v>旭川実業</v>
          </cell>
          <cell r="J65" t="str">
            <v>）</v>
          </cell>
        </row>
        <row r="66">
          <cell r="B66">
            <v>56</v>
          </cell>
          <cell r="C66">
            <v>63063</v>
          </cell>
          <cell r="D66" t="str">
            <v>前川　奈稚子</v>
          </cell>
          <cell r="E66">
            <v>3</v>
          </cell>
          <cell r="F66" t="str">
            <v>（</v>
          </cell>
          <cell r="G66" t="str">
            <v>和歌山</v>
          </cell>
          <cell r="H66" t="str">
            <v>・</v>
          </cell>
          <cell r="I66" t="str">
            <v>県和歌山商</v>
          </cell>
          <cell r="J66" t="str">
            <v>）</v>
          </cell>
        </row>
        <row r="67">
          <cell r="B67">
            <v>57</v>
          </cell>
          <cell r="C67">
            <v>31366</v>
          </cell>
          <cell r="D67" t="str">
            <v>武井　亜沙子</v>
          </cell>
          <cell r="E67">
            <v>3</v>
          </cell>
          <cell r="F67" t="str">
            <v>（</v>
          </cell>
          <cell r="G67" t="str">
            <v>東京</v>
          </cell>
          <cell r="H67" t="str">
            <v>・</v>
          </cell>
          <cell r="I67" t="str">
            <v>文大杉並</v>
          </cell>
          <cell r="J67" t="str">
            <v>）</v>
          </cell>
        </row>
        <row r="68">
          <cell r="B68">
            <v>58</v>
          </cell>
          <cell r="C68">
            <v>73162</v>
          </cell>
          <cell r="D68" t="str">
            <v>坂本　詩織</v>
          </cell>
          <cell r="E68">
            <v>2</v>
          </cell>
          <cell r="F68" t="str">
            <v>（</v>
          </cell>
          <cell r="G68" t="str">
            <v>鳥取</v>
          </cell>
          <cell r="H68" t="str">
            <v>・</v>
          </cell>
          <cell r="I68" t="str">
            <v>鳥取女子</v>
          </cell>
          <cell r="J68" t="str">
            <v>）</v>
          </cell>
        </row>
        <row r="69">
          <cell r="B69">
            <v>59</v>
          </cell>
          <cell r="C69">
            <v>94164</v>
          </cell>
          <cell r="D69" t="str">
            <v>川﨑　麻衣子</v>
          </cell>
          <cell r="E69">
            <v>3</v>
          </cell>
          <cell r="F69" t="str">
            <v>（</v>
          </cell>
          <cell r="G69" t="str">
            <v>佐賀</v>
          </cell>
          <cell r="H69" t="str">
            <v>・</v>
          </cell>
          <cell r="I69" t="str">
            <v>武雄青陵</v>
          </cell>
          <cell r="J69" t="str">
            <v>）</v>
          </cell>
        </row>
        <row r="70">
          <cell r="B70">
            <v>60</v>
          </cell>
          <cell r="C70">
            <v>83662</v>
          </cell>
          <cell r="D70" t="str">
            <v>楠本　麻喜</v>
          </cell>
          <cell r="E70">
            <v>3</v>
          </cell>
          <cell r="F70" t="str">
            <v>（</v>
          </cell>
          <cell r="G70" t="str">
            <v>徳島</v>
          </cell>
          <cell r="H70" t="str">
            <v>・</v>
          </cell>
          <cell r="I70" t="str">
            <v>城南</v>
          </cell>
          <cell r="J70" t="str">
            <v>）</v>
          </cell>
        </row>
        <row r="71">
          <cell r="B71">
            <v>61</v>
          </cell>
          <cell r="C71">
            <v>52161</v>
          </cell>
          <cell r="D71" t="str">
            <v>王　　金</v>
          </cell>
          <cell r="E71">
            <v>2</v>
          </cell>
          <cell r="F71" t="str">
            <v>（</v>
          </cell>
          <cell r="G71" t="str">
            <v>岐阜</v>
          </cell>
          <cell r="H71" t="str">
            <v>・</v>
          </cell>
          <cell r="I71" t="str">
            <v>富田</v>
          </cell>
          <cell r="J71" t="str">
            <v>）</v>
          </cell>
        </row>
        <row r="72">
          <cell r="B72">
            <v>62</v>
          </cell>
          <cell r="C72">
            <v>73465</v>
          </cell>
          <cell r="D72" t="str">
            <v>平野　綾</v>
          </cell>
          <cell r="E72">
            <v>2</v>
          </cell>
          <cell r="F72" t="str">
            <v>（</v>
          </cell>
          <cell r="G72" t="str">
            <v>広島</v>
          </cell>
          <cell r="H72" t="str">
            <v>・</v>
          </cell>
          <cell r="I72" t="str">
            <v>広島皆実</v>
          </cell>
          <cell r="J72" t="str">
            <v>）</v>
          </cell>
        </row>
        <row r="73">
          <cell r="B73">
            <v>63</v>
          </cell>
          <cell r="C73">
            <v>30864</v>
          </cell>
          <cell r="D73" t="str">
            <v>深作　友子</v>
          </cell>
          <cell r="E73">
            <v>3</v>
          </cell>
          <cell r="F73" t="str">
            <v>（</v>
          </cell>
          <cell r="G73" t="str">
            <v>茨城</v>
          </cell>
          <cell r="H73" t="str">
            <v>・</v>
          </cell>
          <cell r="I73" t="str">
            <v>水海道二</v>
          </cell>
          <cell r="J73" t="str">
            <v>）</v>
          </cell>
        </row>
        <row r="74">
          <cell r="B74">
            <v>64</v>
          </cell>
          <cell r="C74">
            <v>62963</v>
          </cell>
          <cell r="D74" t="str">
            <v>島田　利江子</v>
          </cell>
          <cell r="E74">
            <v>3</v>
          </cell>
          <cell r="F74" t="str">
            <v>（</v>
          </cell>
          <cell r="G74" t="str">
            <v>奈良</v>
          </cell>
          <cell r="H74" t="str">
            <v>・</v>
          </cell>
          <cell r="I74" t="str">
            <v>奈良女子</v>
          </cell>
          <cell r="J74" t="str">
            <v>）</v>
          </cell>
        </row>
        <row r="75">
          <cell r="B75">
            <v>65</v>
          </cell>
          <cell r="C75">
            <v>20764</v>
          </cell>
          <cell r="D75" t="str">
            <v>佐藤　友美</v>
          </cell>
          <cell r="E75">
            <v>2</v>
          </cell>
          <cell r="F75" t="str">
            <v>（</v>
          </cell>
          <cell r="G75" t="str">
            <v>福島</v>
          </cell>
          <cell r="H75" t="str">
            <v>・</v>
          </cell>
          <cell r="I75" t="str">
            <v>郡女大附属</v>
          </cell>
          <cell r="J75" t="str">
            <v>）</v>
          </cell>
        </row>
        <row r="76">
          <cell r="B76">
            <v>66</v>
          </cell>
          <cell r="C76">
            <v>94561</v>
          </cell>
          <cell r="D76" t="str">
            <v>白　　　</v>
          </cell>
          <cell r="E76">
            <v>3</v>
          </cell>
          <cell r="F76" t="str">
            <v>（</v>
          </cell>
          <cell r="G76" t="str">
            <v>宮崎</v>
          </cell>
          <cell r="H76" t="str">
            <v>・</v>
          </cell>
          <cell r="I76" t="str">
            <v>日南学園</v>
          </cell>
          <cell r="J76" t="str">
            <v>）</v>
          </cell>
        </row>
        <row r="77">
          <cell r="B77">
            <v>67</v>
          </cell>
          <cell r="C77">
            <v>62763</v>
          </cell>
          <cell r="D77" t="str">
            <v>福岡　春菜</v>
          </cell>
          <cell r="E77">
            <v>1</v>
          </cell>
          <cell r="F77" t="str">
            <v>（</v>
          </cell>
          <cell r="G77" t="str">
            <v>大阪</v>
          </cell>
          <cell r="H77" t="str">
            <v>・</v>
          </cell>
          <cell r="I77" t="str">
            <v>四天王寺</v>
          </cell>
          <cell r="J77" t="str">
            <v>）</v>
          </cell>
        </row>
        <row r="78">
          <cell r="B78">
            <v>68</v>
          </cell>
          <cell r="C78">
            <v>41665</v>
          </cell>
          <cell r="D78" t="str">
            <v>皆川　麻希</v>
          </cell>
          <cell r="E78">
            <v>3</v>
          </cell>
          <cell r="F78" t="str">
            <v>（</v>
          </cell>
          <cell r="G78" t="str">
            <v>新潟</v>
          </cell>
          <cell r="H78" t="str">
            <v>・</v>
          </cell>
          <cell r="I78" t="str">
            <v>新潟青陵</v>
          </cell>
          <cell r="J78" t="str">
            <v>）</v>
          </cell>
        </row>
        <row r="79">
          <cell r="B79">
            <v>69</v>
          </cell>
          <cell r="C79">
            <v>52264</v>
          </cell>
          <cell r="D79" t="str">
            <v>山本　百好</v>
          </cell>
          <cell r="E79">
            <v>3</v>
          </cell>
          <cell r="F79" t="str">
            <v>（</v>
          </cell>
          <cell r="G79" t="str">
            <v>静岡</v>
          </cell>
          <cell r="H79" t="str">
            <v>・</v>
          </cell>
          <cell r="I79" t="str">
            <v>清水商業</v>
          </cell>
          <cell r="J79" t="str">
            <v>）</v>
          </cell>
        </row>
        <row r="80">
          <cell r="B80">
            <v>70</v>
          </cell>
          <cell r="C80">
            <v>20363</v>
          </cell>
          <cell r="D80" t="str">
            <v>小菅　真希</v>
          </cell>
          <cell r="E80">
            <v>3</v>
          </cell>
          <cell r="F80" t="str">
            <v>（</v>
          </cell>
          <cell r="G80" t="str">
            <v>岩手</v>
          </cell>
          <cell r="H80" t="str">
            <v>・</v>
          </cell>
          <cell r="I80" t="str">
            <v>盛岡女子</v>
          </cell>
          <cell r="J80" t="str">
            <v>）</v>
          </cell>
        </row>
        <row r="81">
          <cell r="B81">
            <v>71</v>
          </cell>
          <cell r="C81">
            <v>94763</v>
          </cell>
          <cell r="D81" t="str">
            <v>馬場　絵理奈</v>
          </cell>
          <cell r="E81">
            <v>3</v>
          </cell>
          <cell r="F81" t="str">
            <v>（</v>
          </cell>
          <cell r="G81" t="str">
            <v>沖縄</v>
          </cell>
          <cell r="H81" t="str">
            <v>・</v>
          </cell>
          <cell r="I81" t="str">
            <v>普 天 間</v>
          </cell>
          <cell r="J81" t="str">
            <v>）</v>
          </cell>
        </row>
        <row r="82">
          <cell r="B82">
            <v>72</v>
          </cell>
          <cell r="C82">
            <v>83863</v>
          </cell>
          <cell r="D82" t="str">
            <v>山西　志津子</v>
          </cell>
          <cell r="E82">
            <v>3</v>
          </cell>
          <cell r="F82" t="str">
            <v>（</v>
          </cell>
          <cell r="G82" t="str">
            <v>愛媛</v>
          </cell>
          <cell r="H82" t="str">
            <v>・</v>
          </cell>
          <cell r="I82" t="str">
            <v>新居浜南</v>
          </cell>
          <cell r="J82" t="str">
            <v>）</v>
          </cell>
        </row>
        <row r="83">
          <cell r="B83">
            <v>73</v>
          </cell>
          <cell r="C83">
            <v>31262</v>
          </cell>
          <cell r="D83" t="str">
            <v>根本　真由美</v>
          </cell>
          <cell r="E83">
            <v>3</v>
          </cell>
          <cell r="F83" t="str">
            <v>（</v>
          </cell>
          <cell r="G83" t="str">
            <v>千葉</v>
          </cell>
          <cell r="H83" t="str">
            <v>・</v>
          </cell>
          <cell r="I83" t="str">
            <v>木更津東</v>
          </cell>
          <cell r="J83" t="str">
            <v>）</v>
          </cell>
        </row>
        <row r="84">
          <cell r="B84">
            <v>74</v>
          </cell>
          <cell r="C84">
            <v>42062</v>
          </cell>
          <cell r="D84" t="str">
            <v>黄木　友美</v>
          </cell>
          <cell r="E84">
            <v>2</v>
          </cell>
          <cell r="F84" t="str">
            <v>（</v>
          </cell>
          <cell r="G84" t="str">
            <v>長野</v>
          </cell>
          <cell r="H84" t="str">
            <v>・</v>
          </cell>
          <cell r="I84" t="str">
            <v>松本松南</v>
          </cell>
          <cell r="J84" t="str">
            <v>）</v>
          </cell>
        </row>
        <row r="85">
          <cell r="B85">
            <v>75</v>
          </cell>
          <cell r="C85">
            <v>73364</v>
          </cell>
          <cell r="D85" t="str">
            <v>白石　温子</v>
          </cell>
          <cell r="E85">
            <v>1</v>
          </cell>
          <cell r="F85" t="str">
            <v>（</v>
          </cell>
          <cell r="G85" t="str">
            <v>岡山</v>
          </cell>
          <cell r="H85" t="str">
            <v>・</v>
          </cell>
          <cell r="I85" t="str">
            <v>山陽女子</v>
          </cell>
          <cell r="J85" t="str">
            <v>）</v>
          </cell>
        </row>
        <row r="86">
          <cell r="B86">
            <v>76</v>
          </cell>
          <cell r="C86">
            <v>30961</v>
          </cell>
          <cell r="D86" t="str">
            <v>斎藤　睦実</v>
          </cell>
          <cell r="E86">
            <v>3</v>
          </cell>
          <cell r="F86" t="str">
            <v>（</v>
          </cell>
          <cell r="G86" t="str">
            <v>栃木</v>
          </cell>
          <cell r="H86" t="str">
            <v>・</v>
          </cell>
          <cell r="I86" t="str">
            <v>鹿沼</v>
          </cell>
          <cell r="J86" t="str">
            <v>）</v>
          </cell>
        </row>
        <row r="87">
          <cell r="B87">
            <v>77</v>
          </cell>
          <cell r="C87">
            <v>94364</v>
          </cell>
          <cell r="D87" t="str">
            <v>村田　亜希</v>
          </cell>
          <cell r="E87">
            <v>3</v>
          </cell>
          <cell r="F87" t="str">
            <v>（</v>
          </cell>
          <cell r="G87" t="str">
            <v>熊本</v>
          </cell>
          <cell r="H87" t="str">
            <v>・</v>
          </cell>
          <cell r="I87" t="str">
            <v>慶誠</v>
          </cell>
          <cell r="J87" t="str">
            <v>）</v>
          </cell>
        </row>
        <row r="88">
          <cell r="B88">
            <v>78</v>
          </cell>
          <cell r="C88">
            <v>62664</v>
          </cell>
          <cell r="D88" t="str">
            <v>井尻　彩子</v>
          </cell>
          <cell r="E88">
            <v>2</v>
          </cell>
          <cell r="F88" t="str">
            <v>（</v>
          </cell>
          <cell r="G88" t="str">
            <v>京都</v>
          </cell>
          <cell r="H88" t="str">
            <v>・</v>
          </cell>
          <cell r="I88" t="str">
            <v>京都明徳</v>
          </cell>
          <cell r="J88" t="str">
            <v>）</v>
          </cell>
        </row>
        <row r="89">
          <cell r="B89">
            <v>79</v>
          </cell>
          <cell r="C89">
            <v>52368</v>
          </cell>
          <cell r="D89" t="str">
            <v>堀江　真由美</v>
          </cell>
          <cell r="E89">
            <v>2</v>
          </cell>
          <cell r="F89" t="str">
            <v>（</v>
          </cell>
          <cell r="G89" t="str">
            <v>愛知</v>
          </cell>
          <cell r="H89" t="str">
            <v>・</v>
          </cell>
          <cell r="I89" t="str">
            <v>高蔵</v>
          </cell>
          <cell r="J89" t="str">
            <v>）</v>
          </cell>
        </row>
        <row r="90">
          <cell r="B90">
            <v>80</v>
          </cell>
          <cell r="C90">
            <v>31461</v>
          </cell>
          <cell r="D90" t="str">
            <v>湯原　美保</v>
          </cell>
          <cell r="E90">
            <v>3</v>
          </cell>
          <cell r="F90" t="str">
            <v>（</v>
          </cell>
          <cell r="G90" t="str">
            <v>神奈川</v>
          </cell>
          <cell r="H90" t="str">
            <v>・</v>
          </cell>
          <cell r="I90" t="str">
            <v>白鵬女子</v>
          </cell>
          <cell r="J90" t="str">
            <v>）</v>
          </cell>
        </row>
        <row r="91">
          <cell r="B91">
            <v>81</v>
          </cell>
          <cell r="C91">
            <v>20262</v>
          </cell>
          <cell r="D91" t="str">
            <v>長谷川麻衣子</v>
          </cell>
          <cell r="E91">
            <v>3</v>
          </cell>
          <cell r="F91" t="str">
            <v>（</v>
          </cell>
          <cell r="G91" t="str">
            <v>青森</v>
          </cell>
          <cell r="H91" t="str">
            <v>・</v>
          </cell>
          <cell r="I91" t="str">
            <v>青森山田</v>
          </cell>
          <cell r="J91" t="str">
            <v>）</v>
          </cell>
        </row>
        <row r="92">
          <cell r="B92">
            <v>82</v>
          </cell>
          <cell r="C92">
            <v>73564</v>
          </cell>
          <cell r="D92" t="str">
            <v>池沢　恵理</v>
          </cell>
          <cell r="E92">
            <v>2</v>
          </cell>
          <cell r="F92" t="str">
            <v>（</v>
          </cell>
          <cell r="G92" t="str">
            <v>山口</v>
          </cell>
          <cell r="H92" t="str">
            <v>・</v>
          </cell>
          <cell r="I92" t="str">
            <v>岩国商業</v>
          </cell>
          <cell r="J92" t="str">
            <v>）</v>
          </cell>
        </row>
        <row r="93">
          <cell r="B93">
            <v>83</v>
          </cell>
          <cell r="C93">
            <v>31265</v>
          </cell>
          <cell r="D93" t="str">
            <v>高橋　裕子</v>
          </cell>
          <cell r="E93">
            <v>3</v>
          </cell>
          <cell r="F93" t="str">
            <v>（</v>
          </cell>
          <cell r="G93" t="str">
            <v>千葉</v>
          </cell>
          <cell r="H93" t="str">
            <v>・</v>
          </cell>
          <cell r="I93" t="str">
            <v>千葉経大附</v>
          </cell>
          <cell r="J93" t="str">
            <v>）</v>
          </cell>
        </row>
        <row r="94">
          <cell r="B94">
            <v>84</v>
          </cell>
          <cell r="C94">
            <v>62863</v>
          </cell>
          <cell r="D94" t="str">
            <v>髙尾　千恵</v>
          </cell>
          <cell r="E94">
            <v>3</v>
          </cell>
          <cell r="F94" t="str">
            <v>（</v>
          </cell>
          <cell r="G94" t="str">
            <v>兵庫</v>
          </cell>
          <cell r="H94" t="str">
            <v>・</v>
          </cell>
          <cell r="I94" t="str">
            <v>東洋大姫路</v>
          </cell>
          <cell r="J94" t="str">
            <v>）</v>
          </cell>
        </row>
        <row r="95">
          <cell r="B95">
            <v>85</v>
          </cell>
          <cell r="C95">
            <v>20561</v>
          </cell>
          <cell r="D95" t="str">
            <v>大和田史</v>
          </cell>
          <cell r="E95">
            <v>1</v>
          </cell>
          <cell r="F95" t="str">
            <v>（</v>
          </cell>
          <cell r="G95" t="str">
            <v>秋田</v>
          </cell>
          <cell r="H95" t="str">
            <v>・</v>
          </cell>
          <cell r="I95" t="str">
            <v>聖霊女子</v>
          </cell>
          <cell r="J95" t="str">
            <v>）</v>
          </cell>
        </row>
        <row r="96">
          <cell r="B96">
            <v>86</v>
          </cell>
          <cell r="C96">
            <v>94464</v>
          </cell>
          <cell r="D96" t="str">
            <v>鎌倉　麻美</v>
          </cell>
          <cell r="E96">
            <v>2</v>
          </cell>
          <cell r="F96" t="str">
            <v>（</v>
          </cell>
          <cell r="G96" t="str">
            <v>大分</v>
          </cell>
          <cell r="H96" t="str">
            <v>・</v>
          </cell>
          <cell r="I96" t="str">
            <v>別府女短付</v>
          </cell>
          <cell r="J96" t="str">
            <v>）</v>
          </cell>
        </row>
        <row r="97">
          <cell r="B97">
            <v>87</v>
          </cell>
          <cell r="C97">
            <v>41861</v>
          </cell>
          <cell r="D97" t="str">
            <v>大西　麻衣子</v>
          </cell>
          <cell r="E97">
            <v>3</v>
          </cell>
          <cell r="F97" t="str">
            <v>（</v>
          </cell>
          <cell r="G97" t="str">
            <v>石川</v>
          </cell>
          <cell r="H97" t="str">
            <v>・</v>
          </cell>
          <cell r="I97" t="str">
            <v>遊学館</v>
          </cell>
          <cell r="J97" t="str">
            <v>）</v>
          </cell>
        </row>
        <row r="98">
          <cell r="B98">
            <v>88</v>
          </cell>
          <cell r="C98">
            <v>52363</v>
          </cell>
          <cell r="D98" t="str">
            <v>大坪　真由子</v>
          </cell>
          <cell r="E98">
            <v>2</v>
          </cell>
          <cell r="F98" t="str">
            <v>（</v>
          </cell>
          <cell r="G98" t="str">
            <v>愛知</v>
          </cell>
          <cell r="H98" t="str">
            <v>・</v>
          </cell>
          <cell r="I98" t="str">
            <v>高蔵</v>
          </cell>
          <cell r="J98" t="str">
            <v>）</v>
          </cell>
        </row>
        <row r="99">
          <cell r="B99">
            <v>89</v>
          </cell>
          <cell r="C99">
            <v>20661</v>
          </cell>
          <cell r="D99" t="str">
            <v>宮地　和佳子</v>
          </cell>
          <cell r="E99">
            <v>2</v>
          </cell>
          <cell r="F99" t="str">
            <v>（</v>
          </cell>
          <cell r="G99" t="str">
            <v>山形</v>
          </cell>
          <cell r="H99" t="str">
            <v>・</v>
          </cell>
          <cell r="I99" t="str">
            <v>山形城北</v>
          </cell>
          <cell r="J99" t="str">
            <v>）</v>
          </cell>
        </row>
        <row r="100">
          <cell r="B100">
            <v>90</v>
          </cell>
          <cell r="C100">
            <v>41763</v>
          </cell>
          <cell r="D100" t="str">
            <v>山本　綾郁</v>
          </cell>
          <cell r="E100">
            <v>2</v>
          </cell>
          <cell r="F100" t="str">
            <v>（</v>
          </cell>
          <cell r="G100" t="str">
            <v>富山</v>
          </cell>
          <cell r="H100" t="str">
            <v>・</v>
          </cell>
          <cell r="I100" t="str">
            <v>福光</v>
          </cell>
          <cell r="J100" t="str">
            <v>）</v>
          </cell>
        </row>
        <row r="101">
          <cell r="B101">
            <v>91</v>
          </cell>
          <cell r="C101">
            <v>31062</v>
          </cell>
          <cell r="D101" t="str">
            <v>小林　利恵</v>
          </cell>
          <cell r="E101">
            <v>3</v>
          </cell>
          <cell r="F101" t="str">
            <v>（</v>
          </cell>
          <cell r="G101" t="str">
            <v>群馬</v>
          </cell>
          <cell r="H101" t="str">
            <v>・</v>
          </cell>
          <cell r="I101" t="str">
            <v>吾妻</v>
          </cell>
          <cell r="J101" t="str">
            <v>）</v>
          </cell>
        </row>
        <row r="102">
          <cell r="B102">
            <v>92</v>
          </cell>
          <cell r="C102">
            <v>94262</v>
          </cell>
          <cell r="D102" t="str">
            <v>藤村　久美</v>
          </cell>
          <cell r="E102">
            <v>3</v>
          </cell>
          <cell r="F102" t="str">
            <v>（</v>
          </cell>
          <cell r="G102" t="str">
            <v>長崎</v>
          </cell>
          <cell r="H102" t="str">
            <v>・</v>
          </cell>
          <cell r="I102" t="str">
            <v>鎮西学院</v>
          </cell>
          <cell r="J102" t="str">
            <v>）</v>
          </cell>
        </row>
        <row r="103">
          <cell r="B103">
            <v>93</v>
          </cell>
          <cell r="C103">
            <v>62561</v>
          </cell>
          <cell r="D103" t="str">
            <v>一色　早苗</v>
          </cell>
          <cell r="E103">
            <v>3</v>
          </cell>
          <cell r="F103" t="str">
            <v>（</v>
          </cell>
          <cell r="G103" t="str">
            <v>滋賀</v>
          </cell>
          <cell r="H103" t="str">
            <v>・</v>
          </cell>
          <cell r="I103" t="str">
            <v>八幡商業</v>
          </cell>
          <cell r="J103" t="str">
            <v>）</v>
          </cell>
        </row>
        <row r="104">
          <cell r="B104">
            <v>94</v>
          </cell>
          <cell r="C104">
            <v>83961</v>
          </cell>
          <cell r="D104" t="str">
            <v>岳　　媛</v>
          </cell>
          <cell r="E104">
            <v>2</v>
          </cell>
          <cell r="F104" t="str">
            <v>（</v>
          </cell>
          <cell r="G104" t="str">
            <v>高知</v>
          </cell>
          <cell r="H104" t="str">
            <v>・</v>
          </cell>
          <cell r="I104" t="str">
            <v>明徳義塾</v>
          </cell>
          <cell r="J104" t="str">
            <v>）</v>
          </cell>
        </row>
        <row r="105">
          <cell r="B105">
            <v>95</v>
          </cell>
          <cell r="C105">
            <v>73261</v>
          </cell>
          <cell r="D105" t="str">
            <v>馮　　暁雲</v>
          </cell>
          <cell r="E105">
            <v>1</v>
          </cell>
          <cell r="F105" t="str">
            <v>（</v>
          </cell>
          <cell r="G105" t="str">
            <v>島根</v>
          </cell>
          <cell r="H105" t="str">
            <v>・</v>
          </cell>
          <cell r="I105" t="str">
            <v>出雲西</v>
          </cell>
          <cell r="J105" t="str">
            <v>）</v>
          </cell>
        </row>
        <row r="106">
          <cell r="B106">
            <v>96</v>
          </cell>
          <cell r="C106">
            <v>41964</v>
          </cell>
          <cell r="D106" t="str">
            <v>田村　真弓</v>
          </cell>
          <cell r="E106">
            <v>3</v>
          </cell>
          <cell r="F106" t="str">
            <v>（</v>
          </cell>
          <cell r="G106" t="str">
            <v>福井</v>
          </cell>
          <cell r="H106" t="str">
            <v>・</v>
          </cell>
          <cell r="I106" t="str">
            <v>福井商業</v>
          </cell>
          <cell r="J106" t="str">
            <v>）</v>
          </cell>
        </row>
        <row r="107">
          <cell r="B107">
            <v>97</v>
          </cell>
          <cell r="C107">
            <v>31564</v>
          </cell>
          <cell r="D107" t="str">
            <v>大森　和菜</v>
          </cell>
          <cell r="E107">
            <v>2</v>
          </cell>
          <cell r="F107" t="str">
            <v>（</v>
          </cell>
          <cell r="G107" t="str">
            <v>山梨</v>
          </cell>
          <cell r="H107" t="str">
            <v>・</v>
          </cell>
          <cell r="I107" t="str">
            <v>増穂商業</v>
          </cell>
          <cell r="J107" t="str">
            <v>）</v>
          </cell>
        </row>
        <row r="108">
          <cell r="B108">
            <v>98</v>
          </cell>
          <cell r="C108">
            <v>20765</v>
          </cell>
          <cell r="D108" t="str">
            <v>坂本　恵</v>
          </cell>
          <cell r="E108">
            <v>3</v>
          </cell>
          <cell r="F108" t="str">
            <v>（</v>
          </cell>
          <cell r="G108" t="str">
            <v>福島</v>
          </cell>
          <cell r="H108" t="str">
            <v>・</v>
          </cell>
          <cell r="I108" t="str">
            <v>磐城第一</v>
          </cell>
          <cell r="J108" t="str">
            <v>）</v>
          </cell>
        </row>
        <row r="109">
          <cell r="B109">
            <v>99</v>
          </cell>
          <cell r="C109">
            <v>94663</v>
          </cell>
          <cell r="D109" t="str">
            <v>杉原　ひとみ</v>
          </cell>
          <cell r="E109">
            <v>3</v>
          </cell>
          <cell r="F109" t="str">
            <v>（</v>
          </cell>
          <cell r="G109" t="str">
            <v>鹿児島</v>
          </cell>
          <cell r="H109" t="str">
            <v>・</v>
          </cell>
          <cell r="I109" t="str">
            <v>鹿児島女子</v>
          </cell>
          <cell r="J109" t="str">
            <v>）</v>
          </cell>
        </row>
        <row r="110">
          <cell r="B110">
            <v>100</v>
          </cell>
          <cell r="C110">
            <v>52462</v>
          </cell>
          <cell r="D110" t="str">
            <v>中井　まい</v>
          </cell>
          <cell r="E110">
            <v>2</v>
          </cell>
          <cell r="F110" t="str">
            <v>（</v>
          </cell>
          <cell r="G110" t="str">
            <v>三重</v>
          </cell>
          <cell r="H110" t="str">
            <v>・</v>
          </cell>
          <cell r="I110" t="str">
            <v>白子</v>
          </cell>
          <cell r="J110" t="str">
            <v>）</v>
          </cell>
        </row>
        <row r="111">
          <cell r="B111">
            <v>101</v>
          </cell>
          <cell r="C111">
            <v>94061</v>
          </cell>
          <cell r="D111" t="str">
            <v>李　　亜嬌</v>
          </cell>
          <cell r="E111">
            <v>1</v>
          </cell>
          <cell r="F111" t="str">
            <v>（</v>
          </cell>
          <cell r="G111" t="str">
            <v>福岡</v>
          </cell>
          <cell r="H111" t="str">
            <v>・</v>
          </cell>
          <cell r="I111" t="str">
            <v>誠修</v>
          </cell>
          <cell r="J111" t="str">
            <v>）</v>
          </cell>
        </row>
        <row r="112">
          <cell r="B112">
            <v>102</v>
          </cell>
          <cell r="C112">
            <v>62866</v>
          </cell>
          <cell r="D112" t="str">
            <v>八原　弥生</v>
          </cell>
          <cell r="E112">
            <v>3</v>
          </cell>
          <cell r="F112" t="str">
            <v>（</v>
          </cell>
          <cell r="G112" t="str">
            <v>兵庫</v>
          </cell>
          <cell r="H112" t="str">
            <v>・</v>
          </cell>
          <cell r="I112" t="str">
            <v>洲本</v>
          </cell>
          <cell r="J112" t="str">
            <v>）</v>
          </cell>
        </row>
        <row r="113">
          <cell r="B113">
            <v>103</v>
          </cell>
          <cell r="C113">
            <v>73463</v>
          </cell>
          <cell r="D113" t="str">
            <v>川田　志保</v>
          </cell>
          <cell r="E113">
            <v>2</v>
          </cell>
          <cell r="F113" t="str">
            <v>（</v>
          </cell>
          <cell r="G113" t="str">
            <v>広島</v>
          </cell>
          <cell r="H113" t="str">
            <v>・</v>
          </cell>
          <cell r="I113" t="str">
            <v>近大福山</v>
          </cell>
          <cell r="J113" t="str">
            <v>）</v>
          </cell>
        </row>
        <row r="114">
          <cell r="B114">
            <v>104</v>
          </cell>
          <cell r="C114">
            <v>31365</v>
          </cell>
          <cell r="D114" t="str">
            <v>樋口裕子</v>
          </cell>
          <cell r="E114">
            <v>3</v>
          </cell>
          <cell r="F114" t="str">
            <v>（</v>
          </cell>
          <cell r="G114" t="str">
            <v>東京</v>
          </cell>
          <cell r="H114" t="str">
            <v>・</v>
          </cell>
          <cell r="I114" t="str">
            <v>武蔵野</v>
          </cell>
          <cell r="J114" t="str">
            <v>）</v>
          </cell>
        </row>
        <row r="115">
          <cell r="B115">
            <v>105</v>
          </cell>
          <cell r="C115">
            <v>20368</v>
          </cell>
          <cell r="D115" t="str">
            <v>福山　富貴子</v>
          </cell>
          <cell r="E115">
            <v>2</v>
          </cell>
          <cell r="F115" t="str">
            <v>（</v>
          </cell>
          <cell r="G115" t="str">
            <v>岩手</v>
          </cell>
          <cell r="H115" t="str">
            <v>・</v>
          </cell>
          <cell r="I115" t="str">
            <v>花巻南</v>
          </cell>
          <cell r="J115" t="str">
            <v>）</v>
          </cell>
        </row>
        <row r="116">
          <cell r="B116">
            <v>106</v>
          </cell>
          <cell r="C116">
            <v>83764</v>
          </cell>
          <cell r="D116" t="str">
            <v>西村　涼子</v>
          </cell>
          <cell r="E116">
            <v>3</v>
          </cell>
          <cell r="F116" t="str">
            <v>（</v>
          </cell>
          <cell r="G116" t="str">
            <v>香川</v>
          </cell>
          <cell r="H116" t="str">
            <v>・</v>
          </cell>
          <cell r="I116" t="str">
            <v>高松中央</v>
          </cell>
          <cell r="J116" t="str">
            <v>）</v>
          </cell>
        </row>
        <row r="117">
          <cell r="B117">
            <v>107</v>
          </cell>
          <cell r="C117">
            <v>31161</v>
          </cell>
          <cell r="D117" t="str">
            <v>張　　虹</v>
          </cell>
          <cell r="E117">
            <v>3</v>
          </cell>
          <cell r="F117" t="str">
            <v>（</v>
          </cell>
          <cell r="G117" t="str">
            <v>埼玉</v>
          </cell>
          <cell r="H117" t="str">
            <v>・</v>
          </cell>
          <cell r="I117" t="str">
            <v>本庄第一</v>
          </cell>
          <cell r="J117" t="str">
            <v>）</v>
          </cell>
        </row>
        <row r="118">
          <cell r="B118">
            <v>108</v>
          </cell>
          <cell r="C118">
            <v>62761</v>
          </cell>
          <cell r="D118" t="str">
            <v>藤井　寛子</v>
          </cell>
          <cell r="E118">
            <v>2</v>
          </cell>
          <cell r="F118" t="str">
            <v>（</v>
          </cell>
          <cell r="G118" t="str">
            <v>大阪</v>
          </cell>
          <cell r="H118" t="str">
            <v>・</v>
          </cell>
          <cell r="I118" t="str">
            <v>四天王寺</v>
          </cell>
          <cell r="J118" t="str">
            <v>）</v>
          </cell>
        </row>
        <row r="119">
          <cell r="B119">
            <v>109</v>
          </cell>
          <cell r="C119">
            <v>94066</v>
          </cell>
          <cell r="D119" t="str">
            <v>村　奈都美</v>
          </cell>
          <cell r="E119">
            <v>3</v>
          </cell>
          <cell r="F119" t="str">
            <v>（</v>
          </cell>
          <cell r="G119" t="str">
            <v>福岡</v>
          </cell>
          <cell r="H119" t="str">
            <v>・</v>
          </cell>
          <cell r="I119" t="str">
            <v>中村学園女</v>
          </cell>
          <cell r="J119" t="str">
            <v>）</v>
          </cell>
        </row>
        <row r="120">
          <cell r="B120">
            <v>110</v>
          </cell>
          <cell r="C120">
            <v>31064</v>
          </cell>
          <cell r="D120" t="str">
            <v>平方　梢</v>
          </cell>
          <cell r="E120">
            <v>3</v>
          </cell>
          <cell r="F120" t="str">
            <v>（</v>
          </cell>
          <cell r="G120" t="str">
            <v>群馬</v>
          </cell>
          <cell r="H120" t="str">
            <v>・</v>
          </cell>
          <cell r="I120" t="str">
            <v>吾妻</v>
          </cell>
          <cell r="J120" t="str">
            <v>）</v>
          </cell>
        </row>
        <row r="121">
          <cell r="B121">
            <v>111</v>
          </cell>
          <cell r="C121">
            <v>20563</v>
          </cell>
          <cell r="D121" t="str">
            <v>照井　里美</v>
          </cell>
          <cell r="E121">
            <v>3</v>
          </cell>
          <cell r="F121" t="str">
            <v>（</v>
          </cell>
          <cell r="G121" t="str">
            <v>秋田</v>
          </cell>
          <cell r="H121" t="str">
            <v>・</v>
          </cell>
          <cell r="I121" t="str">
            <v>大曲</v>
          </cell>
          <cell r="J121" t="str">
            <v>）</v>
          </cell>
        </row>
        <row r="122">
          <cell r="B122">
            <v>112</v>
          </cell>
          <cell r="C122">
            <v>94762</v>
          </cell>
          <cell r="D122" t="str">
            <v>垣花　千香</v>
          </cell>
          <cell r="E122">
            <v>3</v>
          </cell>
          <cell r="F122" t="str">
            <v>（</v>
          </cell>
          <cell r="G122" t="str">
            <v>沖縄</v>
          </cell>
          <cell r="H122" t="str">
            <v>・</v>
          </cell>
          <cell r="I122" t="str">
            <v>普 天 間</v>
          </cell>
          <cell r="J122" t="str">
            <v>）</v>
          </cell>
        </row>
        <row r="123">
          <cell r="B123">
            <v>113</v>
          </cell>
          <cell r="C123">
            <v>41862</v>
          </cell>
          <cell r="D123" t="str">
            <v>青木　香世</v>
          </cell>
          <cell r="E123">
            <v>3</v>
          </cell>
          <cell r="F123" t="str">
            <v>（</v>
          </cell>
          <cell r="G123" t="str">
            <v>石川</v>
          </cell>
          <cell r="H123" t="str">
            <v>・</v>
          </cell>
          <cell r="I123" t="str">
            <v>遊学館</v>
          </cell>
          <cell r="J123" t="str">
            <v>）</v>
          </cell>
        </row>
        <row r="124">
          <cell r="B124">
            <v>114</v>
          </cell>
          <cell r="C124">
            <v>30862</v>
          </cell>
          <cell r="D124" t="str">
            <v>青木　富子</v>
          </cell>
          <cell r="E124">
            <v>3</v>
          </cell>
          <cell r="F124" t="str">
            <v>（</v>
          </cell>
          <cell r="G124" t="str">
            <v>茨城</v>
          </cell>
          <cell r="H124" t="str">
            <v>・</v>
          </cell>
          <cell r="I124" t="str">
            <v>明秀日立</v>
          </cell>
          <cell r="J124" t="str">
            <v>）</v>
          </cell>
        </row>
        <row r="125">
          <cell r="B125">
            <v>115</v>
          </cell>
          <cell r="C125">
            <v>20462</v>
          </cell>
          <cell r="D125" t="str">
            <v>永澤　美由紀</v>
          </cell>
          <cell r="E125">
            <v>3</v>
          </cell>
          <cell r="F125" t="str">
            <v>（</v>
          </cell>
          <cell r="G125" t="str">
            <v>宮城</v>
          </cell>
          <cell r="H125" t="str">
            <v>・</v>
          </cell>
          <cell r="I125" t="str">
            <v>仙台育英</v>
          </cell>
          <cell r="J125" t="str">
            <v>）</v>
          </cell>
        </row>
        <row r="126">
          <cell r="B126">
            <v>116</v>
          </cell>
          <cell r="C126">
            <v>52365</v>
          </cell>
          <cell r="D126" t="str">
            <v>大坪　美奈子</v>
          </cell>
          <cell r="E126">
            <v>3</v>
          </cell>
          <cell r="F126" t="str">
            <v>（</v>
          </cell>
          <cell r="G126" t="str">
            <v>愛知</v>
          </cell>
          <cell r="H126" t="str">
            <v>・</v>
          </cell>
          <cell r="I126" t="str">
            <v>高蔵</v>
          </cell>
          <cell r="J126" t="str">
            <v>）</v>
          </cell>
        </row>
        <row r="127">
          <cell r="B127">
            <v>117</v>
          </cell>
          <cell r="C127">
            <v>94163</v>
          </cell>
          <cell r="D127" t="str">
            <v>松本　香織</v>
          </cell>
          <cell r="E127">
            <v>3</v>
          </cell>
          <cell r="F127" t="str">
            <v>（</v>
          </cell>
          <cell r="G127" t="str">
            <v>佐賀</v>
          </cell>
          <cell r="H127" t="str">
            <v>・</v>
          </cell>
          <cell r="I127" t="str">
            <v>佐賀清和</v>
          </cell>
          <cell r="J127" t="str">
            <v>）</v>
          </cell>
        </row>
        <row r="128">
          <cell r="B128">
            <v>118</v>
          </cell>
          <cell r="C128">
            <v>73565</v>
          </cell>
          <cell r="D128" t="str">
            <v>宮本　雅子</v>
          </cell>
          <cell r="E128">
            <v>3</v>
          </cell>
          <cell r="F128" t="str">
            <v>（</v>
          </cell>
          <cell r="G128" t="str">
            <v>山口</v>
          </cell>
          <cell r="H128" t="str">
            <v>・</v>
          </cell>
          <cell r="I128" t="str">
            <v>柳井商業</v>
          </cell>
          <cell r="J128" t="str">
            <v>）</v>
          </cell>
        </row>
        <row r="129">
          <cell r="B129">
            <v>119</v>
          </cell>
          <cell r="C129">
            <v>31163</v>
          </cell>
          <cell r="D129" t="str">
            <v>川島　沙緒梨</v>
          </cell>
          <cell r="E129">
            <v>2</v>
          </cell>
          <cell r="F129" t="str">
            <v>（</v>
          </cell>
          <cell r="G129" t="str">
            <v>埼玉</v>
          </cell>
          <cell r="H129" t="str">
            <v>・</v>
          </cell>
          <cell r="I129" t="str">
            <v>星野女子</v>
          </cell>
          <cell r="J129" t="str">
            <v>）</v>
          </cell>
        </row>
        <row r="130">
          <cell r="B130">
            <v>120</v>
          </cell>
          <cell r="C130">
            <v>83661</v>
          </cell>
          <cell r="D130" t="str">
            <v>加登　幸子</v>
          </cell>
          <cell r="E130">
            <v>3</v>
          </cell>
          <cell r="F130" t="str">
            <v>（</v>
          </cell>
          <cell r="G130" t="str">
            <v>徳島</v>
          </cell>
          <cell r="H130" t="str">
            <v>・</v>
          </cell>
          <cell r="I130" t="str">
            <v>城南</v>
          </cell>
          <cell r="J130" t="str">
            <v>）</v>
          </cell>
        </row>
        <row r="131">
          <cell r="B131">
            <v>121</v>
          </cell>
          <cell r="C131">
            <v>83962</v>
          </cell>
          <cell r="D131" t="str">
            <v>河村　悠加</v>
          </cell>
          <cell r="E131">
            <v>3</v>
          </cell>
          <cell r="F131" t="str">
            <v>（</v>
          </cell>
          <cell r="G131" t="str">
            <v>高知</v>
          </cell>
          <cell r="H131" t="str">
            <v>・</v>
          </cell>
          <cell r="I131" t="str">
            <v>土佐女子</v>
          </cell>
          <cell r="J131" t="str">
            <v>）</v>
          </cell>
        </row>
        <row r="132">
          <cell r="B132">
            <v>122</v>
          </cell>
          <cell r="C132">
            <v>52263</v>
          </cell>
          <cell r="D132" t="str">
            <v>芳村　友絵</v>
          </cell>
          <cell r="E132">
            <v>1</v>
          </cell>
          <cell r="F132" t="str">
            <v>（</v>
          </cell>
          <cell r="G132" t="str">
            <v>静岡</v>
          </cell>
          <cell r="H132" t="str">
            <v>・</v>
          </cell>
          <cell r="I132" t="str">
            <v>清水国際</v>
          </cell>
          <cell r="J132" t="str">
            <v>）</v>
          </cell>
        </row>
        <row r="133">
          <cell r="B133">
            <v>123</v>
          </cell>
          <cell r="C133">
            <v>41764</v>
          </cell>
          <cell r="D133" t="str">
            <v>北本　陽子</v>
          </cell>
          <cell r="E133">
            <v>3</v>
          </cell>
          <cell r="F133" t="str">
            <v>（</v>
          </cell>
          <cell r="G133" t="str">
            <v>富山</v>
          </cell>
          <cell r="H133" t="str">
            <v>・</v>
          </cell>
          <cell r="I133" t="str">
            <v>高岡西</v>
          </cell>
          <cell r="J133" t="str">
            <v>）</v>
          </cell>
        </row>
        <row r="134">
          <cell r="B134">
            <v>124</v>
          </cell>
          <cell r="C134">
            <v>20365</v>
          </cell>
          <cell r="D134" t="str">
            <v>山影　睦美</v>
          </cell>
          <cell r="E134">
            <v>3</v>
          </cell>
          <cell r="F134" t="str">
            <v>（</v>
          </cell>
          <cell r="G134" t="str">
            <v>岩手</v>
          </cell>
          <cell r="H134" t="str">
            <v>・</v>
          </cell>
          <cell r="I134" t="str">
            <v>花巻南</v>
          </cell>
          <cell r="J134" t="str">
            <v>）</v>
          </cell>
        </row>
        <row r="135">
          <cell r="B135">
            <v>125</v>
          </cell>
          <cell r="C135">
            <v>94261</v>
          </cell>
          <cell r="D135" t="str">
            <v>飯島　幸枝</v>
          </cell>
          <cell r="E135">
            <v>1</v>
          </cell>
          <cell r="F135" t="str">
            <v>（</v>
          </cell>
          <cell r="G135" t="str">
            <v>長崎</v>
          </cell>
          <cell r="H135" t="str">
            <v>・</v>
          </cell>
          <cell r="I135" t="str">
            <v>長崎商業</v>
          </cell>
          <cell r="J135" t="str">
            <v>）</v>
          </cell>
        </row>
        <row r="136">
          <cell r="B136">
            <v>126</v>
          </cell>
          <cell r="C136">
            <v>73462</v>
          </cell>
          <cell r="D136" t="str">
            <v>島川　亜希子</v>
          </cell>
          <cell r="E136">
            <v>2</v>
          </cell>
          <cell r="F136" t="str">
            <v>（</v>
          </cell>
          <cell r="G136" t="str">
            <v>広島</v>
          </cell>
          <cell r="H136" t="str">
            <v>・</v>
          </cell>
          <cell r="I136" t="str">
            <v>広島皆実</v>
          </cell>
          <cell r="J136" t="str">
            <v>）</v>
          </cell>
        </row>
        <row r="137">
          <cell r="B137">
            <v>127</v>
          </cell>
          <cell r="C137">
            <v>62861</v>
          </cell>
          <cell r="D137" t="str">
            <v>浜崎　友加</v>
          </cell>
          <cell r="E137">
            <v>2</v>
          </cell>
          <cell r="F137" t="str">
            <v>（</v>
          </cell>
          <cell r="G137" t="str">
            <v>兵庫</v>
          </cell>
          <cell r="H137" t="str">
            <v>・</v>
          </cell>
          <cell r="I137" t="str">
            <v>洲本</v>
          </cell>
          <cell r="J137" t="str">
            <v>）</v>
          </cell>
        </row>
        <row r="138">
          <cell r="B138">
            <v>128</v>
          </cell>
          <cell r="C138">
            <v>31464</v>
          </cell>
          <cell r="D138" t="str">
            <v>西田　　梓</v>
          </cell>
          <cell r="E138">
            <v>2</v>
          </cell>
          <cell r="F138" t="str">
            <v>（</v>
          </cell>
          <cell r="G138" t="str">
            <v>神奈川</v>
          </cell>
          <cell r="H138" t="str">
            <v>・</v>
          </cell>
          <cell r="I138" t="str">
            <v>白鵬女子</v>
          </cell>
          <cell r="J138" t="str">
            <v>）</v>
          </cell>
        </row>
        <row r="139">
          <cell r="B139">
            <v>129</v>
          </cell>
          <cell r="C139">
            <v>20662</v>
          </cell>
          <cell r="D139" t="str">
            <v>武田　佳奈子</v>
          </cell>
          <cell r="E139">
            <v>2</v>
          </cell>
          <cell r="F139" t="str">
            <v>（</v>
          </cell>
          <cell r="G139" t="str">
            <v>山形</v>
          </cell>
          <cell r="H139" t="str">
            <v>・</v>
          </cell>
          <cell r="I139" t="str">
            <v>山形城北</v>
          </cell>
          <cell r="J139" t="str">
            <v>）</v>
          </cell>
        </row>
        <row r="140">
          <cell r="B140">
            <v>130</v>
          </cell>
          <cell r="C140">
            <v>63061</v>
          </cell>
          <cell r="D140" t="str">
            <v>今西　美絵</v>
          </cell>
          <cell r="E140">
            <v>2</v>
          </cell>
          <cell r="F140" t="str">
            <v>（</v>
          </cell>
          <cell r="G140" t="str">
            <v>和歌山</v>
          </cell>
          <cell r="H140" t="str">
            <v>・</v>
          </cell>
          <cell r="I140" t="str">
            <v>初芝橋本</v>
          </cell>
          <cell r="J140" t="str">
            <v>）</v>
          </cell>
        </row>
        <row r="141">
          <cell r="B141">
            <v>131</v>
          </cell>
          <cell r="C141">
            <v>94363</v>
          </cell>
          <cell r="D141" t="str">
            <v>小林　久実子</v>
          </cell>
          <cell r="E141">
            <v>2</v>
          </cell>
          <cell r="F141" t="str">
            <v>（</v>
          </cell>
          <cell r="G141" t="str">
            <v>熊本</v>
          </cell>
          <cell r="H141" t="str">
            <v>・</v>
          </cell>
          <cell r="I141" t="str">
            <v>慶誠</v>
          </cell>
          <cell r="J141" t="str">
            <v>）</v>
          </cell>
        </row>
        <row r="142">
          <cell r="B142">
            <v>132</v>
          </cell>
          <cell r="C142">
            <v>10163</v>
          </cell>
          <cell r="D142" t="str">
            <v>桑島　はる香</v>
          </cell>
          <cell r="E142">
            <v>4</v>
          </cell>
          <cell r="F142" t="str">
            <v>（</v>
          </cell>
          <cell r="G142" t="str">
            <v>北海道</v>
          </cell>
          <cell r="H142" t="str">
            <v>・</v>
          </cell>
          <cell r="I142" t="str">
            <v>札幌星園</v>
          </cell>
          <cell r="J142" t="str">
            <v>）</v>
          </cell>
        </row>
        <row r="143">
          <cell r="B143">
            <v>133</v>
          </cell>
          <cell r="C143">
            <v>73263</v>
          </cell>
          <cell r="D143" t="str">
            <v>竹内　章子</v>
          </cell>
          <cell r="E143">
            <v>3</v>
          </cell>
          <cell r="F143" t="str">
            <v>（</v>
          </cell>
          <cell r="G143" t="str">
            <v>島根</v>
          </cell>
          <cell r="H143" t="str">
            <v>・</v>
          </cell>
          <cell r="I143" t="str">
            <v>明誠</v>
          </cell>
          <cell r="J143" t="str">
            <v>）</v>
          </cell>
        </row>
        <row r="144">
          <cell r="B144">
            <v>134</v>
          </cell>
          <cell r="C144">
            <v>52163</v>
          </cell>
          <cell r="D144" t="str">
            <v>阿部　南</v>
          </cell>
          <cell r="E144">
            <v>2</v>
          </cell>
          <cell r="F144" t="str">
            <v>（</v>
          </cell>
          <cell r="G144" t="str">
            <v>岐阜</v>
          </cell>
          <cell r="H144" t="str">
            <v>・</v>
          </cell>
          <cell r="I144" t="str">
            <v>富田</v>
          </cell>
          <cell r="J144" t="str">
            <v>）</v>
          </cell>
        </row>
        <row r="145">
          <cell r="B145">
            <v>135</v>
          </cell>
          <cell r="C145">
            <v>31361</v>
          </cell>
          <cell r="D145" t="str">
            <v>仲村　有理</v>
          </cell>
          <cell r="E145">
            <v>2</v>
          </cell>
          <cell r="F145" t="str">
            <v>（</v>
          </cell>
          <cell r="G145" t="str">
            <v>東京</v>
          </cell>
          <cell r="H145" t="str">
            <v>・</v>
          </cell>
          <cell r="I145" t="str">
            <v>武蔵野</v>
          </cell>
          <cell r="J145" t="str">
            <v>）</v>
          </cell>
        </row>
        <row r="146">
          <cell r="B146">
            <v>136</v>
          </cell>
          <cell r="C146">
            <v>62865</v>
          </cell>
          <cell r="D146" t="str">
            <v>黒田　洋子</v>
          </cell>
          <cell r="E146">
            <v>3</v>
          </cell>
          <cell r="F146" t="str">
            <v>（</v>
          </cell>
          <cell r="G146" t="str">
            <v>兵庫</v>
          </cell>
          <cell r="H146" t="str">
            <v>・</v>
          </cell>
          <cell r="I146" t="str">
            <v>姫路商業</v>
          </cell>
          <cell r="J146" t="str">
            <v>）</v>
          </cell>
        </row>
        <row r="147">
          <cell r="B147">
            <v>137</v>
          </cell>
          <cell r="C147">
            <v>41664</v>
          </cell>
          <cell r="D147" t="str">
            <v>須藤　明美</v>
          </cell>
          <cell r="E147">
            <v>2</v>
          </cell>
          <cell r="F147" t="str">
            <v>（</v>
          </cell>
          <cell r="G147" t="str">
            <v>新潟</v>
          </cell>
          <cell r="H147" t="str">
            <v>・</v>
          </cell>
          <cell r="I147" t="str">
            <v>新潟青陵</v>
          </cell>
          <cell r="J147" t="str">
            <v>）</v>
          </cell>
        </row>
        <row r="148">
          <cell r="B148">
            <v>138</v>
          </cell>
          <cell r="C148">
            <v>94563</v>
          </cell>
          <cell r="D148" t="str">
            <v>阿部　香津美</v>
          </cell>
          <cell r="E148">
            <v>2</v>
          </cell>
          <cell r="F148" t="str">
            <v>（</v>
          </cell>
          <cell r="G148" t="str">
            <v>宮崎</v>
          </cell>
          <cell r="H148" t="str">
            <v>・</v>
          </cell>
          <cell r="I148" t="str">
            <v>日南学園</v>
          </cell>
          <cell r="J148" t="str">
            <v>）</v>
          </cell>
        </row>
        <row r="149">
          <cell r="B149">
            <v>139</v>
          </cell>
          <cell r="C149">
            <v>52364</v>
          </cell>
          <cell r="D149" t="str">
            <v>清水　見記</v>
          </cell>
          <cell r="E149">
            <v>2</v>
          </cell>
          <cell r="F149" t="str">
            <v>（</v>
          </cell>
          <cell r="G149" t="str">
            <v>愛知</v>
          </cell>
          <cell r="H149" t="str">
            <v>・</v>
          </cell>
          <cell r="I149" t="str">
            <v>高蔵</v>
          </cell>
          <cell r="J149" t="str">
            <v>）</v>
          </cell>
        </row>
        <row r="150">
          <cell r="B150">
            <v>140</v>
          </cell>
          <cell r="C150">
            <v>73161</v>
          </cell>
          <cell r="D150" t="str">
            <v>國松　春佳</v>
          </cell>
          <cell r="E150">
            <v>1</v>
          </cell>
          <cell r="F150" t="str">
            <v>（</v>
          </cell>
          <cell r="G150" t="str">
            <v>鳥取</v>
          </cell>
          <cell r="H150" t="str">
            <v>・</v>
          </cell>
          <cell r="I150" t="str">
            <v>鳥取女子</v>
          </cell>
          <cell r="J150" t="str">
            <v>）</v>
          </cell>
        </row>
        <row r="151">
          <cell r="B151">
            <v>141</v>
          </cell>
          <cell r="C151">
            <v>20762</v>
          </cell>
          <cell r="D151" t="str">
            <v>箱崎　清香</v>
          </cell>
          <cell r="E151">
            <v>1</v>
          </cell>
          <cell r="F151" t="str">
            <v>（</v>
          </cell>
          <cell r="G151" t="str">
            <v>福島</v>
          </cell>
          <cell r="H151" t="str">
            <v>・</v>
          </cell>
          <cell r="I151" t="str">
            <v>磐城第一</v>
          </cell>
          <cell r="J151" t="str">
            <v>）</v>
          </cell>
        </row>
        <row r="152">
          <cell r="B152">
            <v>142</v>
          </cell>
          <cell r="C152">
            <v>83861</v>
          </cell>
          <cell r="D152" t="str">
            <v>嶋津　史子</v>
          </cell>
          <cell r="E152">
            <v>2</v>
          </cell>
          <cell r="F152" t="str">
            <v>（</v>
          </cell>
          <cell r="G152" t="str">
            <v>愛媛</v>
          </cell>
          <cell r="H152" t="str">
            <v>・</v>
          </cell>
          <cell r="I152" t="str">
            <v>八幡浜</v>
          </cell>
          <cell r="J152" t="str">
            <v>）</v>
          </cell>
        </row>
        <row r="153">
          <cell r="B153">
            <v>143</v>
          </cell>
          <cell r="C153">
            <v>94462</v>
          </cell>
          <cell r="D153" t="str">
            <v>阿部　加奈</v>
          </cell>
          <cell r="E153">
            <v>2</v>
          </cell>
          <cell r="F153" t="str">
            <v>（</v>
          </cell>
          <cell r="G153" t="str">
            <v>大分</v>
          </cell>
          <cell r="H153" t="str">
            <v>・</v>
          </cell>
          <cell r="I153" t="str">
            <v>杆築</v>
          </cell>
          <cell r="J153" t="str">
            <v>）</v>
          </cell>
        </row>
        <row r="154">
          <cell r="B154">
            <v>144</v>
          </cell>
          <cell r="C154">
            <v>31263</v>
          </cell>
          <cell r="D154" t="str">
            <v>渡辺　さやか</v>
          </cell>
          <cell r="E154">
            <v>3</v>
          </cell>
          <cell r="F154" t="str">
            <v>（</v>
          </cell>
          <cell r="G154" t="str">
            <v>千葉</v>
          </cell>
          <cell r="H154" t="str">
            <v>・</v>
          </cell>
          <cell r="I154" t="str">
            <v>木更津東</v>
          </cell>
          <cell r="J154" t="str">
            <v>）</v>
          </cell>
        </row>
        <row r="155">
          <cell r="B155">
            <v>145</v>
          </cell>
          <cell r="C155">
            <v>20361</v>
          </cell>
          <cell r="D155" t="str">
            <v>八重樫志穂</v>
          </cell>
          <cell r="E155">
            <v>3</v>
          </cell>
          <cell r="F155" t="str">
            <v>（</v>
          </cell>
          <cell r="G155" t="str">
            <v>岩手</v>
          </cell>
          <cell r="H155" t="str">
            <v>・</v>
          </cell>
          <cell r="I155" t="str">
            <v>盛岡女子</v>
          </cell>
          <cell r="J155" t="str">
            <v>）</v>
          </cell>
        </row>
        <row r="156">
          <cell r="B156">
            <v>146</v>
          </cell>
          <cell r="C156">
            <v>62962</v>
          </cell>
          <cell r="D156" t="str">
            <v>田中　知香</v>
          </cell>
          <cell r="E156">
            <v>3</v>
          </cell>
          <cell r="F156" t="str">
            <v>（</v>
          </cell>
          <cell r="G156" t="str">
            <v>奈良</v>
          </cell>
          <cell r="H156" t="str">
            <v>・</v>
          </cell>
          <cell r="I156" t="str">
            <v>奈良女子</v>
          </cell>
          <cell r="J156" t="str">
            <v>）</v>
          </cell>
        </row>
        <row r="157">
          <cell r="B157">
            <v>147</v>
          </cell>
          <cell r="C157">
            <v>73563</v>
          </cell>
          <cell r="D157" t="str">
            <v>江山　啓子</v>
          </cell>
          <cell r="E157">
            <v>3</v>
          </cell>
          <cell r="F157" t="str">
            <v>（</v>
          </cell>
          <cell r="G157" t="str">
            <v>山口</v>
          </cell>
          <cell r="H157" t="str">
            <v>・</v>
          </cell>
          <cell r="I157" t="str">
            <v>岩国商業</v>
          </cell>
          <cell r="J157" t="str">
            <v>）</v>
          </cell>
        </row>
        <row r="158">
          <cell r="B158">
            <v>148</v>
          </cell>
          <cell r="C158">
            <v>42063</v>
          </cell>
          <cell r="D158" t="str">
            <v>西村　輝美</v>
          </cell>
          <cell r="E158">
            <v>1</v>
          </cell>
          <cell r="F158" t="str">
            <v>（</v>
          </cell>
          <cell r="G158" t="str">
            <v>長野</v>
          </cell>
          <cell r="H158" t="str">
            <v>・</v>
          </cell>
          <cell r="I158" t="str">
            <v>松本松南</v>
          </cell>
          <cell r="J158" t="str">
            <v>）</v>
          </cell>
        </row>
        <row r="159">
          <cell r="B159">
            <v>149</v>
          </cell>
          <cell r="C159">
            <v>31162</v>
          </cell>
          <cell r="D159" t="str">
            <v>池田　陽子</v>
          </cell>
          <cell r="E159">
            <v>3</v>
          </cell>
          <cell r="F159" t="str">
            <v>（</v>
          </cell>
          <cell r="G159" t="str">
            <v>埼玉</v>
          </cell>
          <cell r="H159" t="str">
            <v>・</v>
          </cell>
          <cell r="I159" t="str">
            <v>埼玉栄</v>
          </cell>
          <cell r="J159" t="str">
            <v>）</v>
          </cell>
        </row>
        <row r="160">
          <cell r="B160">
            <v>150</v>
          </cell>
          <cell r="C160">
            <v>83762</v>
          </cell>
          <cell r="D160" t="str">
            <v>入江　加奈</v>
          </cell>
          <cell r="E160">
            <v>3</v>
          </cell>
          <cell r="F160" t="str">
            <v>（</v>
          </cell>
          <cell r="G160" t="str">
            <v>香川</v>
          </cell>
          <cell r="H160" t="str">
            <v>・</v>
          </cell>
          <cell r="I160" t="str">
            <v>高瀬</v>
          </cell>
          <cell r="J160" t="str">
            <v>）</v>
          </cell>
        </row>
        <row r="161">
          <cell r="B161">
            <v>151</v>
          </cell>
          <cell r="C161">
            <v>94662</v>
          </cell>
          <cell r="D161" t="str">
            <v>中野　美沙都</v>
          </cell>
          <cell r="E161">
            <v>3</v>
          </cell>
          <cell r="F161" t="str">
            <v>（</v>
          </cell>
          <cell r="G161" t="str">
            <v>鹿児島</v>
          </cell>
          <cell r="H161" t="str">
            <v>・</v>
          </cell>
          <cell r="I161" t="str">
            <v>鹿児島学芸</v>
          </cell>
          <cell r="J161" t="str">
            <v>）</v>
          </cell>
        </row>
        <row r="162">
          <cell r="B162">
            <v>152</v>
          </cell>
          <cell r="C162">
            <v>62564</v>
          </cell>
          <cell r="D162" t="str">
            <v>山崎　陽子</v>
          </cell>
          <cell r="E162">
            <v>2</v>
          </cell>
          <cell r="F162" t="str">
            <v>（</v>
          </cell>
          <cell r="G162" t="str">
            <v>滋賀</v>
          </cell>
          <cell r="H162" t="str">
            <v>・</v>
          </cell>
          <cell r="I162" t="str">
            <v>大津商業</v>
          </cell>
          <cell r="J162" t="str">
            <v>）</v>
          </cell>
        </row>
        <row r="163">
          <cell r="B163">
            <v>153</v>
          </cell>
          <cell r="C163">
            <v>20264</v>
          </cell>
          <cell r="D163" t="str">
            <v>山崎　千誉</v>
          </cell>
          <cell r="E163">
            <v>3</v>
          </cell>
          <cell r="F163" t="str">
            <v>（</v>
          </cell>
          <cell r="G163" t="str">
            <v>青森</v>
          </cell>
          <cell r="H163" t="str">
            <v>・</v>
          </cell>
          <cell r="I163" t="str">
            <v>青森山田</v>
          </cell>
          <cell r="J163" t="str">
            <v>）</v>
          </cell>
        </row>
        <row r="164">
          <cell r="B164">
            <v>154</v>
          </cell>
          <cell r="C164">
            <v>73361</v>
          </cell>
          <cell r="D164" t="str">
            <v>井口　恵里</v>
          </cell>
          <cell r="E164">
            <v>1</v>
          </cell>
          <cell r="F164" t="str">
            <v>（</v>
          </cell>
          <cell r="G164" t="str">
            <v>岡山</v>
          </cell>
          <cell r="H164" t="str">
            <v>・</v>
          </cell>
          <cell r="I164" t="str">
            <v>就実</v>
          </cell>
          <cell r="J164" t="str">
            <v>）</v>
          </cell>
        </row>
        <row r="165">
          <cell r="B165">
            <v>155</v>
          </cell>
          <cell r="C165">
            <v>62663</v>
          </cell>
          <cell r="D165" t="str">
            <v>橋本　奈々美</v>
          </cell>
          <cell r="E165">
            <v>3</v>
          </cell>
          <cell r="F165" t="str">
            <v>（</v>
          </cell>
          <cell r="G165" t="str">
            <v>京都</v>
          </cell>
          <cell r="H165" t="str">
            <v>・</v>
          </cell>
          <cell r="I165" t="str">
            <v>京都明徳</v>
          </cell>
          <cell r="J165" t="str">
            <v>）</v>
          </cell>
        </row>
        <row r="166">
          <cell r="B166">
            <v>156</v>
          </cell>
          <cell r="C166">
            <v>30963</v>
          </cell>
          <cell r="D166" t="str">
            <v>阿部　かおり</v>
          </cell>
          <cell r="E166">
            <v>2</v>
          </cell>
          <cell r="F166" t="str">
            <v>（</v>
          </cell>
          <cell r="G166" t="str">
            <v>栃木</v>
          </cell>
          <cell r="H166" t="str">
            <v>・</v>
          </cell>
          <cell r="I166" t="str">
            <v>鹿沼</v>
          </cell>
          <cell r="J166" t="str">
            <v>）</v>
          </cell>
        </row>
        <row r="167">
          <cell r="B167">
            <v>157</v>
          </cell>
          <cell r="C167">
            <v>94063</v>
          </cell>
          <cell r="D167" t="str">
            <v>藤本　典子</v>
          </cell>
          <cell r="E167">
            <v>3</v>
          </cell>
          <cell r="F167" t="str">
            <v>（</v>
          </cell>
          <cell r="G167" t="str">
            <v>福岡</v>
          </cell>
          <cell r="H167" t="str">
            <v>・</v>
          </cell>
          <cell r="I167" t="str">
            <v>小倉</v>
          </cell>
          <cell r="J167" t="str">
            <v>）</v>
          </cell>
        </row>
        <row r="168">
          <cell r="B168">
            <v>158</v>
          </cell>
          <cell r="C168">
            <v>41961</v>
          </cell>
          <cell r="D168" t="str">
            <v>安野　有香</v>
          </cell>
          <cell r="E168">
            <v>3</v>
          </cell>
          <cell r="F168" t="str">
            <v>（</v>
          </cell>
          <cell r="G168" t="str">
            <v>福井</v>
          </cell>
          <cell r="H168" t="str">
            <v>・</v>
          </cell>
          <cell r="I168" t="str">
            <v>福井商業</v>
          </cell>
          <cell r="J168" t="str">
            <v>）</v>
          </cell>
        </row>
        <row r="169">
          <cell r="B169">
            <v>159</v>
          </cell>
          <cell r="C169">
            <v>52464</v>
          </cell>
          <cell r="D169" t="str">
            <v>榎本　みよ</v>
          </cell>
          <cell r="E169">
            <v>2</v>
          </cell>
          <cell r="F169" t="str">
            <v>（</v>
          </cell>
          <cell r="G169" t="str">
            <v>三重</v>
          </cell>
          <cell r="H169" t="str">
            <v>・</v>
          </cell>
          <cell r="I169" t="str">
            <v>白子</v>
          </cell>
          <cell r="J169" t="str">
            <v>）</v>
          </cell>
        </row>
        <row r="170">
          <cell r="B170">
            <v>160</v>
          </cell>
          <cell r="C170">
            <v>31563</v>
          </cell>
          <cell r="D170" t="str">
            <v>大城　裕美</v>
          </cell>
          <cell r="E170">
            <v>2</v>
          </cell>
          <cell r="F170" t="str">
            <v>（</v>
          </cell>
          <cell r="G170" t="str">
            <v>山梨</v>
          </cell>
          <cell r="H170" t="str">
            <v>・</v>
          </cell>
          <cell r="I170" t="str">
            <v>甲府商業</v>
          </cell>
          <cell r="J170" t="str">
            <v>）</v>
          </cell>
        </row>
        <row r="171">
          <cell r="B171">
            <v>161</v>
          </cell>
          <cell r="C171">
            <v>20461</v>
          </cell>
          <cell r="D171" t="str">
            <v>大畑　奈保子</v>
          </cell>
          <cell r="E171">
            <v>2</v>
          </cell>
          <cell r="F171" t="str">
            <v>（</v>
          </cell>
          <cell r="G171" t="str">
            <v>宮城</v>
          </cell>
          <cell r="H171" t="str">
            <v>・</v>
          </cell>
          <cell r="I171" t="str">
            <v>仙台育英</v>
          </cell>
          <cell r="J171" t="str">
            <v>）</v>
          </cell>
        </row>
        <row r="172">
          <cell r="B172">
            <v>162</v>
          </cell>
          <cell r="C172">
            <v>20261</v>
          </cell>
          <cell r="D172" t="str">
            <v>呂　　銀銀</v>
          </cell>
          <cell r="E172">
            <v>3</v>
          </cell>
          <cell r="F172" t="str">
            <v>（</v>
          </cell>
          <cell r="G172" t="str">
            <v>青森</v>
          </cell>
          <cell r="H172" t="str">
            <v>・</v>
          </cell>
          <cell r="I172" t="str">
            <v>青森山田</v>
          </cell>
          <cell r="J172" t="str">
            <v>）</v>
          </cell>
        </row>
        <row r="173">
          <cell r="B173">
            <v>163</v>
          </cell>
          <cell r="C173">
            <v>42065</v>
          </cell>
          <cell r="D173" t="str">
            <v>河野　千春</v>
          </cell>
          <cell r="E173">
            <v>1</v>
          </cell>
          <cell r="F173" t="str">
            <v>（</v>
          </cell>
          <cell r="G173" t="str">
            <v>長野</v>
          </cell>
          <cell r="H173" t="str">
            <v>・</v>
          </cell>
          <cell r="I173" t="str">
            <v>松本松南</v>
          </cell>
          <cell r="J173" t="str">
            <v>）</v>
          </cell>
        </row>
        <row r="174">
          <cell r="B174">
            <v>164</v>
          </cell>
          <cell r="C174">
            <v>52265</v>
          </cell>
          <cell r="D174" t="str">
            <v>伊吹　昭美</v>
          </cell>
          <cell r="E174">
            <v>2</v>
          </cell>
          <cell r="F174" t="str">
            <v>（</v>
          </cell>
          <cell r="G174" t="str">
            <v>静岡</v>
          </cell>
          <cell r="H174" t="str">
            <v>・</v>
          </cell>
          <cell r="I174" t="str">
            <v>浜松開誠館</v>
          </cell>
          <cell r="J174" t="str">
            <v>）</v>
          </cell>
        </row>
        <row r="175">
          <cell r="B175">
            <v>165</v>
          </cell>
          <cell r="C175">
            <v>73464</v>
          </cell>
          <cell r="D175" t="str">
            <v>山手　亜貴</v>
          </cell>
          <cell r="E175">
            <v>3</v>
          </cell>
          <cell r="F175" t="str">
            <v>（</v>
          </cell>
          <cell r="G175" t="str">
            <v>広島</v>
          </cell>
          <cell r="H175" t="str">
            <v>・</v>
          </cell>
          <cell r="I175" t="str">
            <v>近大福山</v>
          </cell>
          <cell r="J175" t="str">
            <v>）</v>
          </cell>
        </row>
        <row r="176">
          <cell r="B176">
            <v>166</v>
          </cell>
          <cell r="C176">
            <v>94761</v>
          </cell>
          <cell r="D176" t="str">
            <v>比嘉　さや香</v>
          </cell>
          <cell r="E176">
            <v>1</v>
          </cell>
          <cell r="F176" t="str">
            <v>（</v>
          </cell>
          <cell r="G176" t="str">
            <v>沖縄</v>
          </cell>
          <cell r="H176" t="str">
            <v>・</v>
          </cell>
          <cell r="I176" t="str">
            <v>知念</v>
          </cell>
          <cell r="J176" t="str">
            <v>）</v>
          </cell>
        </row>
        <row r="177">
          <cell r="B177">
            <v>167</v>
          </cell>
          <cell r="C177">
            <v>83664</v>
          </cell>
          <cell r="D177" t="str">
            <v>川　美由貴</v>
          </cell>
          <cell r="E177">
            <v>2</v>
          </cell>
          <cell r="F177" t="str">
            <v>（</v>
          </cell>
          <cell r="G177" t="str">
            <v>徳島</v>
          </cell>
          <cell r="H177" t="str">
            <v>・</v>
          </cell>
          <cell r="I177" t="str">
            <v>徳島市立</v>
          </cell>
          <cell r="J177" t="str">
            <v>）</v>
          </cell>
        </row>
        <row r="178">
          <cell r="B178">
            <v>168</v>
          </cell>
          <cell r="C178">
            <v>31562</v>
          </cell>
          <cell r="D178" t="str">
            <v>後藤　まゆみ</v>
          </cell>
          <cell r="E178">
            <v>1</v>
          </cell>
          <cell r="F178" t="str">
            <v>（</v>
          </cell>
          <cell r="G178" t="str">
            <v>山梨</v>
          </cell>
          <cell r="H178" t="str">
            <v>・</v>
          </cell>
          <cell r="I178" t="str">
            <v>甲府商業</v>
          </cell>
          <cell r="J178" t="str">
            <v>）</v>
          </cell>
        </row>
        <row r="179">
          <cell r="B179">
            <v>169</v>
          </cell>
          <cell r="C179">
            <v>94161</v>
          </cell>
          <cell r="D179" t="str">
            <v>陳　　娜</v>
          </cell>
          <cell r="E179">
            <v>1</v>
          </cell>
          <cell r="F179" t="str">
            <v>（</v>
          </cell>
          <cell r="G179" t="str">
            <v>佐賀</v>
          </cell>
          <cell r="H179" t="str">
            <v>・</v>
          </cell>
          <cell r="I179" t="str">
            <v>佐賀清和</v>
          </cell>
          <cell r="J179" t="str">
            <v>）</v>
          </cell>
        </row>
        <row r="180">
          <cell r="B180">
            <v>170</v>
          </cell>
          <cell r="C180">
            <v>20664</v>
          </cell>
          <cell r="D180" t="str">
            <v>鈴木　沙和</v>
          </cell>
          <cell r="E180">
            <v>3</v>
          </cell>
          <cell r="F180" t="str">
            <v>（</v>
          </cell>
          <cell r="G180" t="str">
            <v>山形</v>
          </cell>
          <cell r="H180" t="str">
            <v>・</v>
          </cell>
          <cell r="I180" t="str">
            <v>山形城北</v>
          </cell>
          <cell r="J180" t="str">
            <v>）</v>
          </cell>
        </row>
        <row r="181">
          <cell r="B181">
            <v>171</v>
          </cell>
          <cell r="C181">
            <v>63064</v>
          </cell>
          <cell r="D181" t="str">
            <v>松村　有美</v>
          </cell>
          <cell r="E181">
            <v>2</v>
          </cell>
          <cell r="F181" t="str">
            <v>（</v>
          </cell>
          <cell r="G181" t="str">
            <v>和歌山</v>
          </cell>
          <cell r="H181" t="str">
            <v>・</v>
          </cell>
          <cell r="I181" t="str">
            <v>初芝橋本</v>
          </cell>
          <cell r="J181" t="str">
            <v>）</v>
          </cell>
        </row>
        <row r="182">
          <cell r="B182">
            <v>172</v>
          </cell>
          <cell r="C182">
            <v>31063</v>
          </cell>
          <cell r="D182" t="str">
            <v>関口　静枝</v>
          </cell>
          <cell r="E182">
            <v>2</v>
          </cell>
          <cell r="F182" t="str">
            <v>（</v>
          </cell>
          <cell r="G182" t="str">
            <v>群馬</v>
          </cell>
          <cell r="H182" t="str">
            <v>・</v>
          </cell>
          <cell r="I182" t="str">
            <v>吾妻</v>
          </cell>
          <cell r="J182" t="str">
            <v>）</v>
          </cell>
        </row>
        <row r="183">
          <cell r="B183">
            <v>173</v>
          </cell>
          <cell r="C183">
            <v>52366</v>
          </cell>
          <cell r="D183" t="str">
            <v>岡田　奈美</v>
          </cell>
          <cell r="E183">
            <v>2</v>
          </cell>
          <cell r="F183" t="str">
            <v>（</v>
          </cell>
          <cell r="G183" t="str">
            <v>愛知</v>
          </cell>
          <cell r="H183" t="str">
            <v>・</v>
          </cell>
          <cell r="I183" t="str">
            <v>高蔵</v>
          </cell>
          <cell r="J183" t="str">
            <v>）</v>
          </cell>
        </row>
        <row r="184">
          <cell r="B184">
            <v>174</v>
          </cell>
          <cell r="C184">
            <v>41761</v>
          </cell>
          <cell r="D184" t="str">
            <v>張　　巍　</v>
          </cell>
          <cell r="E184">
            <v>1</v>
          </cell>
          <cell r="F184" t="str">
            <v>（</v>
          </cell>
          <cell r="G184" t="str">
            <v>富山</v>
          </cell>
          <cell r="H184" t="str">
            <v>・</v>
          </cell>
          <cell r="I184" t="str">
            <v>福光</v>
          </cell>
          <cell r="J184" t="str">
            <v>）</v>
          </cell>
        </row>
        <row r="185">
          <cell r="B185">
            <v>175</v>
          </cell>
          <cell r="C185">
            <v>52162</v>
          </cell>
          <cell r="D185" t="str">
            <v>射場山麻里子</v>
          </cell>
          <cell r="E185">
            <v>2</v>
          </cell>
          <cell r="F185" t="str">
            <v>（</v>
          </cell>
          <cell r="G185" t="str">
            <v>岐阜</v>
          </cell>
          <cell r="H185" t="str">
            <v>・</v>
          </cell>
          <cell r="I185" t="str">
            <v>富田</v>
          </cell>
          <cell r="J185" t="str">
            <v>）</v>
          </cell>
        </row>
        <row r="186">
          <cell r="B186">
            <v>176</v>
          </cell>
          <cell r="C186">
            <v>30863</v>
          </cell>
          <cell r="D186" t="str">
            <v>北原　宏美</v>
          </cell>
          <cell r="E186">
            <v>3</v>
          </cell>
          <cell r="F186" t="str">
            <v>（</v>
          </cell>
          <cell r="G186" t="str">
            <v>茨城</v>
          </cell>
          <cell r="H186" t="str">
            <v>・</v>
          </cell>
          <cell r="I186" t="str">
            <v>明秀日立</v>
          </cell>
          <cell r="J186" t="str">
            <v>）</v>
          </cell>
        </row>
        <row r="187">
          <cell r="B187">
            <v>177</v>
          </cell>
          <cell r="C187">
            <v>20763</v>
          </cell>
          <cell r="D187" t="str">
            <v>荒井　沙織</v>
          </cell>
          <cell r="E187">
            <v>2</v>
          </cell>
          <cell r="F187" t="str">
            <v>（</v>
          </cell>
          <cell r="G187" t="str">
            <v>福島</v>
          </cell>
          <cell r="H187" t="str">
            <v>・</v>
          </cell>
          <cell r="I187" t="str">
            <v>郡山東</v>
          </cell>
          <cell r="J187" t="str">
            <v>）</v>
          </cell>
        </row>
        <row r="188">
          <cell r="B188">
            <v>178</v>
          </cell>
          <cell r="C188">
            <v>94461</v>
          </cell>
          <cell r="D188" t="str">
            <v>岡　　奈穂</v>
          </cell>
          <cell r="E188">
            <v>2</v>
          </cell>
          <cell r="F188" t="str">
            <v>（</v>
          </cell>
          <cell r="G188" t="str">
            <v>大分</v>
          </cell>
          <cell r="H188" t="str">
            <v>・</v>
          </cell>
          <cell r="I188" t="str">
            <v>別府青山</v>
          </cell>
          <cell r="J188" t="str">
            <v>）</v>
          </cell>
        </row>
        <row r="189">
          <cell r="B189">
            <v>179</v>
          </cell>
          <cell r="C189">
            <v>73262</v>
          </cell>
          <cell r="D189" t="str">
            <v>福原　綾子</v>
          </cell>
          <cell r="E189">
            <v>3</v>
          </cell>
          <cell r="F189" t="str">
            <v>（</v>
          </cell>
          <cell r="G189" t="str">
            <v>島根</v>
          </cell>
          <cell r="H189" t="str">
            <v>・</v>
          </cell>
          <cell r="I189" t="str">
            <v>明誠</v>
          </cell>
          <cell r="J189" t="str">
            <v>）</v>
          </cell>
        </row>
        <row r="190">
          <cell r="B190">
            <v>180</v>
          </cell>
          <cell r="C190">
            <v>62661</v>
          </cell>
          <cell r="D190" t="str">
            <v>秋山　輝子</v>
          </cell>
          <cell r="E190">
            <v>3</v>
          </cell>
          <cell r="F190" t="str">
            <v>（</v>
          </cell>
          <cell r="G190" t="str">
            <v>京都</v>
          </cell>
          <cell r="H190" t="str">
            <v>・</v>
          </cell>
          <cell r="I190" t="str">
            <v>京都明徳</v>
          </cell>
          <cell r="J190" t="str">
            <v>）</v>
          </cell>
        </row>
        <row r="191">
          <cell r="B191">
            <v>181</v>
          </cell>
          <cell r="C191">
            <v>31364</v>
          </cell>
          <cell r="D191" t="str">
            <v>桜庭　綾</v>
          </cell>
          <cell r="E191">
            <v>3</v>
          </cell>
          <cell r="F191" t="str">
            <v>（</v>
          </cell>
          <cell r="G191" t="str">
            <v>東京</v>
          </cell>
          <cell r="H191" t="str">
            <v>・</v>
          </cell>
          <cell r="I191" t="str">
            <v>淑徳学園</v>
          </cell>
          <cell r="J191" t="str">
            <v>）</v>
          </cell>
        </row>
        <row r="192">
          <cell r="B192">
            <v>182</v>
          </cell>
          <cell r="C192">
            <v>31463</v>
          </cell>
          <cell r="D192" t="str">
            <v>森門　淑子</v>
          </cell>
          <cell r="E192">
            <v>2</v>
          </cell>
          <cell r="F192" t="str">
            <v>（</v>
          </cell>
          <cell r="G192" t="str">
            <v>神奈川</v>
          </cell>
          <cell r="H192" t="str">
            <v>・</v>
          </cell>
          <cell r="I192" t="str">
            <v>白鵬女子</v>
          </cell>
          <cell r="J192" t="str">
            <v>）</v>
          </cell>
        </row>
        <row r="193">
          <cell r="B193">
            <v>183</v>
          </cell>
          <cell r="C193">
            <v>41963</v>
          </cell>
          <cell r="D193" t="str">
            <v>上山　美紀</v>
          </cell>
          <cell r="E193">
            <v>2</v>
          </cell>
          <cell r="F193" t="str">
            <v>（</v>
          </cell>
          <cell r="G193" t="str">
            <v>福井</v>
          </cell>
          <cell r="H193" t="str">
            <v>・</v>
          </cell>
          <cell r="I193" t="str">
            <v>福井商業</v>
          </cell>
          <cell r="J193" t="str">
            <v>）</v>
          </cell>
        </row>
        <row r="194">
          <cell r="B194">
            <v>184</v>
          </cell>
          <cell r="C194">
            <v>94562</v>
          </cell>
          <cell r="D194" t="str">
            <v>安部　百合子</v>
          </cell>
          <cell r="E194">
            <v>3</v>
          </cell>
          <cell r="F194" t="str">
            <v>（</v>
          </cell>
          <cell r="G194" t="str">
            <v>宮崎</v>
          </cell>
          <cell r="H194" t="str">
            <v>・</v>
          </cell>
          <cell r="I194" t="str">
            <v>宮崎商業</v>
          </cell>
          <cell r="J194" t="str">
            <v>）</v>
          </cell>
        </row>
        <row r="195">
          <cell r="B195">
            <v>185</v>
          </cell>
          <cell r="C195">
            <v>52461</v>
          </cell>
          <cell r="D195" t="str">
            <v>杉本　未奈</v>
          </cell>
          <cell r="E195">
            <v>3</v>
          </cell>
          <cell r="F195" t="str">
            <v>（</v>
          </cell>
          <cell r="G195" t="str">
            <v>三重</v>
          </cell>
          <cell r="H195" t="str">
            <v>・</v>
          </cell>
          <cell r="I195" t="str">
            <v>白子</v>
          </cell>
          <cell r="J195" t="str">
            <v>）</v>
          </cell>
        </row>
        <row r="196">
          <cell r="B196">
            <v>186</v>
          </cell>
          <cell r="C196">
            <v>83864</v>
          </cell>
          <cell r="D196" t="str">
            <v>酒井　美咲</v>
          </cell>
          <cell r="E196">
            <v>2</v>
          </cell>
          <cell r="F196" t="str">
            <v>（</v>
          </cell>
          <cell r="G196" t="str">
            <v>愛媛</v>
          </cell>
          <cell r="H196" t="str">
            <v>・</v>
          </cell>
          <cell r="I196" t="str">
            <v>松山商業</v>
          </cell>
          <cell r="J196" t="str">
            <v>）</v>
          </cell>
        </row>
        <row r="197">
          <cell r="B197">
            <v>187</v>
          </cell>
          <cell r="C197">
            <v>20364</v>
          </cell>
          <cell r="D197" t="str">
            <v>小菅　由紀</v>
          </cell>
          <cell r="E197">
            <v>1</v>
          </cell>
          <cell r="F197" t="str">
            <v>（</v>
          </cell>
          <cell r="G197" t="str">
            <v>岩手</v>
          </cell>
          <cell r="H197" t="str">
            <v>・</v>
          </cell>
          <cell r="I197" t="str">
            <v>盛岡女子</v>
          </cell>
          <cell r="J197" t="str">
            <v>）</v>
          </cell>
        </row>
        <row r="198">
          <cell r="B198">
            <v>188</v>
          </cell>
          <cell r="C198">
            <v>62762</v>
          </cell>
          <cell r="D198" t="str">
            <v>樋浦　令子</v>
          </cell>
          <cell r="E198">
            <v>1</v>
          </cell>
          <cell r="F198" t="str">
            <v>（</v>
          </cell>
          <cell r="G198" t="str">
            <v>大阪</v>
          </cell>
          <cell r="H198" t="str">
            <v>・</v>
          </cell>
          <cell r="I198" t="str">
            <v>四天王寺</v>
          </cell>
          <cell r="J198" t="str">
            <v>）</v>
          </cell>
        </row>
        <row r="199">
          <cell r="B199">
            <v>189</v>
          </cell>
          <cell r="C199">
            <v>10161</v>
          </cell>
          <cell r="D199" t="str">
            <v>阿部　あゆみ</v>
          </cell>
          <cell r="E199">
            <v>3</v>
          </cell>
          <cell r="F199" t="str">
            <v>（</v>
          </cell>
          <cell r="G199" t="str">
            <v>北海道</v>
          </cell>
          <cell r="H199" t="str">
            <v>・</v>
          </cell>
          <cell r="I199" t="str">
            <v>旭川実業</v>
          </cell>
          <cell r="J199" t="str">
            <v>）</v>
          </cell>
        </row>
        <row r="200">
          <cell r="B200">
            <v>190</v>
          </cell>
          <cell r="C200">
            <v>41864</v>
          </cell>
          <cell r="D200" t="str">
            <v>千葉　加奈</v>
          </cell>
          <cell r="E200">
            <v>2</v>
          </cell>
          <cell r="F200" t="str">
            <v>（</v>
          </cell>
          <cell r="G200" t="str">
            <v>石川</v>
          </cell>
          <cell r="H200" t="str">
            <v>・</v>
          </cell>
          <cell r="I200" t="str">
            <v>遊学館</v>
          </cell>
          <cell r="J200" t="str">
            <v>）</v>
          </cell>
        </row>
        <row r="201">
          <cell r="B201">
            <v>191</v>
          </cell>
          <cell r="C201">
            <v>94664</v>
          </cell>
          <cell r="D201" t="str">
            <v>井手　香織</v>
          </cell>
          <cell r="E201">
            <v>3</v>
          </cell>
          <cell r="F201" t="str">
            <v>（</v>
          </cell>
          <cell r="G201" t="str">
            <v>鹿児島</v>
          </cell>
          <cell r="H201" t="str">
            <v>・</v>
          </cell>
          <cell r="I201" t="str">
            <v>鹿児島女子</v>
          </cell>
          <cell r="J201" t="str">
            <v>）</v>
          </cell>
        </row>
        <row r="202">
          <cell r="B202">
            <v>192</v>
          </cell>
          <cell r="C202">
            <v>83761</v>
          </cell>
          <cell r="D202" t="str">
            <v>多田　恵美子</v>
          </cell>
          <cell r="E202">
            <v>2</v>
          </cell>
          <cell r="F202" t="str">
            <v>（</v>
          </cell>
          <cell r="G202" t="str">
            <v>香川</v>
          </cell>
          <cell r="H202" t="str">
            <v>・</v>
          </cell>
          <cell r="I202" t="str">
            <v>高松商業</v>
          </cell>
          <cell r="J202" t="str">
            <v>）</v>
          </cell>
        </row>
        <row r="203">
          <cell r="B203">
            <v>193</v>
          </cell>
          <cell r="C203">
            <v>20367</v>
          </cell>
          <cell r="D203" t="str">
            <v>藤原　怜美</v>
          </cell>
          <cell r="E203">
            <v>3</v>
          </cell>
          <cell r="F203" t="str">
            <v>（</v>
          </cell>
          <cell r="G203" t="str">
            <v>岩手</v>
          </cell>
          <cell r="H203" t="str">
            <v>・</v>
          </cell>
          <cell r="I203" t="str">
            <v>花巻南</v>
          </cell>
          <cell r="J203" t="str">
            <v>）</v>
          </cell>
        </row>
        <row r="204">
          <cell r="B204">
            <v>194</v>
          </cell>
          <cell r="C204">
            <v>31264</v>
          </cell>
          <cell r="D204" t="str">
            <v>弘海　泰佳</v>
          </cell>
          <cell r="E204">
            <v>3</v>
          </cell>
          <cell r="F204" t="str">
            <v>（</v>
          </cell>
          <cell r="G204" t="str">
            <v>千葉</v>
          </cell>
          <cell r="H204" t="str">
            <v>・</v>
          </cell>
          <cell r="I204" t="str">
            <v>千葉経大附</v>
          </cell>
          <cell r="J204" t="str">
            <v>）</v>
          </cell>
        </row>
        <row r="205">
          <cell r="B205">
            <v>195</v>
          </cell>
          <cell r="C205">
            <v>62562</v>
          </cell>
          <cell r="D205" t="str">
            <v>寺田　美奈子</v>
          </cell>
          <cell r="E205">
            <v>3</v>
          </cell>
          <cell r="F205" t="str">
            <v>（</v>
          </cell>
          <cell r="G205" t="str">
            <v>滋賀</v>
          </cell>
          <cell r="H205" t="str">
            <v>・</v>
          </cell>
          <cell r="I205" t="str">
            <v>大津商業</v>
          </cell>
          <cell r="J205" t="str">
            <v>）</v>
          </cell>
        </row>
        <row r="206">
          <cell r="B206">
            <v>196</v>
          </cell>
          <cell r="C206">
            <v>31362</v>
          </cell>
          <cell r="D206" t="str">
            <v>印宮　君枝</v>
          </cell>
          <cell r="E206">
            <v>2</v>
          </cell>
          <cell r="F206" t="str">
            <v>（</v>
          </cell>
          <cell r="G206" t="str">
            <v>東京</v>
          </cell>
          <cell r="H206" t="str">
            <v>・</v>
          </cell>
          <cell r="I206" t="str">
            <v>武蔵野</v>
          </cell>
          <cell r="J206" t="str">
            <v>）</v>
          </cell>
        </row>
        <row r="207">
          <cell r="B207">
            <v>197</v>
          </cell>
          <cell r="C207">
            <v>73561</v>
          </cell>
          <cell r="D207" t="str">
            <v>岡本　真弥</v>
          </cell>
          <cell r="E207">
            <v>3</v>
          </cell>
          <cell r="F207" t="str">
            <v>（</v>
          </cell>
          <cell r="G207" t="str">
            <v>山口</v>
          </cell>
          <cell r="H207" t="str">
            <v>・</v>
          </cell>
          <cell r="I207" t="str">
            <v>岩国商業</v>
          </cell>
          <cell r="J207" t="str">
            <v>）</v>
          </cell>
        </row>
        <row r="208">
          <cell r="B208">
            <v>198</v>
          </cell>
          <cell r="C208">
            <v>52362</v>
          </cell>
          <cell r="D208" t="str">
            <v>伊藤　由希</v>
          </cell>
          <cell r="E208">
            <v>3</v>
          </cell>
          <cell r="F208" t="str">
            <v>（</v>
          </cell>
          <cell r="G208" t="str">
            <v>愛知</v>
          </cell>
          <cell r="H208" t="str">
            <v>・</v>
          </cell>
          <cell r="I208" t="str">
            <v>高蔵</v>
          </cell>
          <cell r="J208" t="str">
            <v>）</v>
          </cell>
        </row>
        <row r="209">
          <cell r="B209">
            <v>199</v>
          </cell>
          <cell r="C209">
            <v>94062</v>
          </cell>
          <cell r="D209" t="str">
            <v>澤村　沙織</v>
          </cell>
          <cell r="E209">
            <v>3</v>
          </cell>
          <cell r="F209" t="str">
            <v>（</v>
          </cell>
          <cell r="G209" t="str">
            <v>福岡</v>
          </cell>
          <cell r="H209" t="str">
            <v>・</v>
          </cell>
          <cell r="I209" t="str">
            <v>中村学園女</v>
          </cell>
          <cell r="J209" t="str">
            <v>）</v>
          </cell>
        </row>
        <row r="210">
          <cell r="B210">
            <v>200</v>
          </cell>
          <cell r="C210">
            <v>41662</v>
          </cell>
          <cell r="D210" t="str">
            <v>池田　明子</v>
          </cell>
          <cell r="E210">
            <v>3</v>
          </cell>
          <cell r="F210" t="str">
            <v>（</v>
          </cell>
          <cell r="G210" t="str">
            <v>新潟</v>
          </cell>
          <cell r="H210" t="str">
            <v>・</v>
          </cell>
          <cell r="I210" t="str">
            <v>新潟青陵</v>
          </cell>
          <cell r="J210" t="str">
            <v>）</v>
          </cell>
        </row>
        <row r="211">
          <cell r="B211">
            <v>201</v>
          </cell>
          <cell r="C211">
            <v>30962</v>
          </cell>
          <cell r="D211" t="str">
            <v>大橋　真澄</v>
          </cell>
          <cell r="E211">
            <v>3</v>
          </cell>
          <cell r="F211" t="str">
            <v>（</v>
          </cell>
          <cell r="G211" t="str">
            <v>栃木</v>
          </cell>
          <cell r="H211" t="str">
            <v>・</v>
          </cell>
          <cell r="I211" t="str">
            <v>真岡女子</v>
          </cell>
          <cell r="J211" t="str">
            <v>）</v>
          </cell>
        </row>
        <row r="212">
          <cell r="B212">
            <v>202</v>
          </cell>
          <cell r="C212">
            <v>20465</v>
          </cell>
          <cell r="D212" t="str">
            <v>小森　禎子</v>
          </cell>
          <cell r="E212">
            <v>3</v>
          </cell>
          <cell r="F212" t="str">
            <v>（</v>
          </cell>
          <cell r="G212" t="str">
            <v>宮城</v>
          </cell>
          <cell r="H212" t="str">
            <v>・</v>
          </cell>
          <cell r="I212" t="str">
            <v>仙台育英</v>
          </cell>
          <cell r="J212" t="str">
            <v>）</v>
          </cell>
        </row>
        <row r="213">
          <cell r="B213">
            <v>203</v>
          </cell>
          <cell r="C213">
            <v>73363</v>
          </cell>
          <cell r="D213" t="str">
            <v>國田　佳奈</v>
          </cell>
          <cell r="E213">
            <v>3</v>
          </cell>
          <cell r="F213" t="str">
            <v>（</v>
          </cell>
          <cell r="G213" t="str">
            <v>岡山</v>
          </cell>
          <cell r="H213" t="str">
            <v>・</v>
          </cell>
          <cell r="I213" t="str">
            <v>山陽女子</v>
          </cell>
          <cell r="J213" t="str">
            <v>）</v>
          </cell>
        </row>
        <row r="214">
          <cell r="B214">
            <v>204</v>
          </cell>
          <cell r="C214">
            <v>94263</v>
          </cell>
          <cell r="D214" t="str">
            <v>山﨑　梓</v>
          </cell>
          <cell r="E214">
            <v>2</v>
          </cell>
          <cell r="F214" t="str">
            <v>（</v>
          </cell>
          <cell r="G214" t="str">
            <v>長崎</v>
          </cell>
          <cell r="H214" t="str">
            <v>・</v>
          </cell>
          <cell r="I214" t="str">
            <v>鎮西学院</v>
          </cell>
          <cell r="J214" t="str">
            <v>）</v>
          </cell>
        </row>
        <row r="215">
          <cell r="B215">
            <v>205</v>
          </cell>
          <cell r="C215">
            <v>20562</v>
          </cell>
          <cell r="D215" t="str">
            <v>宮川　恵</v>
          </cell>
          <cell r="E215">
            <v>2</v>
          </cell>
          <cell r="F215" t="str">
            <v>（</v>
          </cell>
          <cell r="G215" t="str">
            <v>秋田</v>
          </cell>
          <cell r="H215" t="str">
            <v>・</v>
          </cell>
          <cell r="I215" t="str">
            <v>大曲</v>
          </cell>
          <cell r="J215" t="str">
            <v>）</v>
          </cell>
        </row>
        <row r="216">
          <cell r="B216">
            <v>206</v>
          </cell>
          <cell r="C216">
            <v>31165</v>
          </cell>
          <cell r="D216" t="str">
            <v>八木　真奈美</v>
          </cell>
          <cell r="E216">
            <v>2</v>
          </cell>
          <cell r="F216" t="str">
            <v>（</v>
          </cell>
          <cell r="G216" t="str">
            <v>埼玉</v>
          </cell>
          <cell r="H216" t="str">
            <v>・</v>
          </cell>
          <cell r="I216" t="str">
            <v>本庄第一</v>
          </cell>
          <cell r="J216" t="str">
            <v>）</v>
          </cell>
        </row>
        <row r="217">
          <cell r="B217">
            <v>207</v>
          </cell>
          <cell r="C217">
            <v>62964</v>
          </cell>
          <cell r="D217" t="str">
            <v>松本　実代</v>
          </cell>
          <cell r="E217">
            <v>2</v>
          </cell>
          <cell r="F217" t="str">
            <v>（</v>
          </cell>
          <cell r="G217" t="str">
            <v>奈良</v>
          </cell>
          <cell r="H217" t="str">
            <v>・</v>
          </cell>
          <cell r="I217" t="str">
            <v>奈良女子</v>
          </cell>
          <cell r="J217" t="str">
            <v>）</v>
          </cell>
        </row>
        <row r="218">
          <cell r="B218">
            <v>208</v>
          </cell>
          <cell r="C218">
            <v>52261</v>
          </cell>
          <cell r="D218" t="str">
            <v>川口　明美</v>
          </cell>
          <cell r="E218">
            <v>2</v>
          </cell>
          <cell r="F218" t="str">
            <v>（</v>
          </cell>
          <cell r="G218" t="str">
            <v>静岡</v>
          </cell>
          <cell r="H218" t="str">
            <v>・</v>
          </cell>
          <cell r="I218" t="str">
            <v>清水商業</v>
          </cell>
          <cell r="J218" t="str">
            <v>）</v>
          </cell>
        </row>
        <row r="219">
          <cell r="B219">
            <v>209</v>
          </cell>
          <cell r="C219">
            <v>83964</v>
          </cell>
          <cell r="D219" t="str">
            <v>梶原　一華</v>
          </cell>
          <cell r="E219">
            <v>2</v>
          </cell>
          <cell r="F219" t="str">
            <v>（</v>
          </cell>
          <cell r="G219" t="str">
            <v>高知</v>
          </cell>
          <cell r="H219" t="str">
            <v>・</v>
          </cell>
          <cell r="I219" t="str">
            <v>土佐女子</v>
          </cell>
          <cell r="J219" t="str">
            <v>）</v>
          </cell>
        </row>
        <row r="220">
          <cell r="B220">
            <v>210</v>
          </cell>
          <cell r="C220">
            <v>31465</v>
          </cell>
          <cell r="D220" t="str">
            <v>植月　明子</v>
          </cell>
          <cell r="E220">
            <v>3</v>
          </cell>
          <cell r="F220" t="str">
            <v>（</v>
          </cell>
          <cell r="G220" t="str">
            <v>神奈川</v>
          </cell>
          <cell r="H220" t="str">
            <v>・</v>
          </cell>
          <cell r="I220" t="str">
            <v>白鵬女子</v>
          </cell>
          <cell r="J220" t="str">
            <v>）</v>
          </cell>
        </row>
        <row r="221">
          <cell r="B221">
            <v>211</v>
          </cell>
          <cell r="C221">
            <v>20366</v>
          </cell>
          <cell r="D221" t="str">
            <v>似内　祥英</v>
          </cell>
          <cell r="E221">
            <v>2</v>
          </cell>
          <cell r="F221" t="str">
            <v>（</v>
          </cell>
          <cell r="G221" t="str">
            <v>岩手</v>
          </cell>
          <cell r="H221" t="str">
            <v>・</v>
          </cell>
          <cell r="I221" t="str">
            <v>花巻北</v>
          </cell>
          <cell r="J221" t="str">
            <v>）</v>
          </cell>
        </row>
        <row r="222">
          <cell r="B222">
            <v>212</v>
          </cell>
          <cell r="C222">
            <v>42061</v>
          </cell>
          <cell r="D222" t="str">
            <v>三河　沙織</v>
          </cell>
          <cell r="E222">
            <v>1</v>
          </cell>
          <cell r="F222" t="str">
            <v>（</v>
          </cell>
          <cell r="G222" t="str">
            <v>長野</v>
          </cell>
          <cell r="H222" t="str">
            <v>・</v>
          </cell>
          <cell r="I222" t="str">
            <v>松本松南</v>
          </cell>
          <cell r="J222" t="str">
            <v>）</v>
          </cell>
        </row>
        <row r="223">
          <cell r="B223">
            <v>213</v>
          </cell>
          <cell r="C223">
            <v>73164</v>
          </cell>
          <cell r="D223" t="str">
            <v>山口　詠愛</v>
          </cell>
          <cell r="E223">
            <v>3</v>
          </cell>
          <cell r="F223" t="str">
            <v>（</v>
          </cell>
          <cell r="G223" t="str">
            <v>鳥取</v>
          </cell>
          <cell r="H223" t="str">
            <v>・</v>
          </cell>
          <cell r="I223" t="str">
            <v>青谷</v>
          </cell>
          <cell r="J223" t="str">
            <v>）</v>
          </cell>
        </row>
        <row r="224">
          <cell r="B224">
            <v>214</v>
          </cell>
          <cell r="C224">
            <v>62867</v>
          </cell>
          <cell r="D224" t="str">
            <v>三長　沙織</v>
          </cell>
          <cell r="E224">
            <v>2</v>
          </cell>
          <cell r="F224" t="str">
            <v>（</v>
          </cell>
          <cell r="G224" t="str">
            <v>兵庫</v>
          </cell>
          <cell r="H224" t="str">
            <v>・</v>
          </cell>
          <cell r="I224" t="str">
            <v>洲本</v>
          </cell>
          <cell r="J224" t="str">
            <v>）</v>
          </cell>
        </row>
        <row r="225">
          <cell r="B225">
            <v>215</v>
          </cell>
          <cell r="C225">
            <v>94361</v>
          </cell>
          <cell r="D225" t="str">
            <v>潮崎　由香</v>
          </cell>
          <cell r="E225">
            <v>3</v>
          </cell>
          <cell r="F225" t="str">
            <v>（</v>
          </cell>
          <cell r="G225" t="str">
            <v>熊本</v>
          </cell>
          <cell r="H225" t="str">
            <v>・</v>
          </cell>
          <cell r="I225" t="str">
            <v>慶誠</v>
          </cell>
          <cell r="J225" t="str">
            <v>）</v>
          </cell>
        </row>
      </sheetData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4"/>
  <sheetViews>
    <sheetView workbookViewId="0">
      <selection activeCell="G29" sqref="G29"/>
    </sheetView>
  </sheetViews>
  <sheetFormatPr defaultRowHeight="13.2" x14ac:dyDescent="0.2"/>
  <cols>
    <col min="1" max="1" width="5.44140625" bestFit="1" customWidth="1"/>
    <col min="2" max="2" width="6.44140625" bestFit="1" customWidth="1"/>
    <col min="3" max="3" width="7.6640625" customWidth="1"/>
  </cols>
  <sheetData>
    <row r="1" spans="1:16" x14ac:dyDescent="0.2">
      <c r="M1" t="s">
        <v>131</v>
      </c>
      <c r="N1">
        <v>16</v>
      </c>
    </row>
    <row r="2" spans="1:16" x14ac:dyDescent="0.2">
      <c r="A2" t="s">
        <v>119</v>
      </c>
      <c r="B2" s="1">
        <v>6</v>
      </c>
      <c r="C2" t="s">
        <v>114</v>
      </c>
      <c r="M2" t="s">
        <v>133</v>
      </c>
      <c r="N2">
        <v>17</v>
      </c>
    </row>
    <row r="3" spans="1:16" x14ac:dyDescent="0.2">
      <c r="A3" t="s">
        <v>0</v>
      </c>
      <c r="B3" s="1">
        <v>53</v>
      </c>
      <c r="C3" t="s">
        <v>147</v>
      </c>
      <c r="M3" t="s">
        <v>132</v>
      </c>
      <c r="N3">
        <v>18</v>
      </c>
    </row>
    <row r="4" spans="1:16" x14ac:dyDescent="0.2">
      <c r="M4" t="s">
        <v>134</v>
      </c>
      <c r="N4">
        <v>19</v>
      </c>
    </row>
    <row r="5" spans="1:16" x14ac:dyDescent="0.2">
      <c r="M5" t="s">
        <v>135</v>
      </c>
      <c r="N5">
        <v>20</v>
      </c>
    </row>
    <row r="8" spans="1:16" x14ac:dyDescent="0.2">
      <c r="B8">
        <f>①入力シート!D5</f>
        <v>0</v>
      </c>
      <c r="C8" t="e">
        <f>VLOOKUP(B8,M1:N5,2,FALSE)</f>
        <v>#N/A</v>
      </c>
      <c r="D8" t="e">
        <f>C8*10+C11</f>
        <v>#N/A</v>
      </c>
      <c r="E8">
        <f>①入力シート!D6</f>
        <v>0</v>
      </c>
    </row>
    <row r="9" spans="1:16" x14ac:dyDescent="0.2">
      <c r="D9" t="e">
        <f>D8</f>
        <v>#N/A</v>
      </c>
      <c r="E9">
        <f>①入力シート!D8</f>
        <v>0</v>
      </c>
    </row>
    <row r="10" spans="1:16" x14ac:dyDescent="0.2">
      <c r="M10" s="162" t="s">
        <v>146</v>
      </c>
      <c r="N10" s="163"/>
      <c r="O10" s="144" t="s">
        <v>142</v>
      </c>
      <c r="P10" s="145" t="s">
        <v>143</v>
      </c>
    </row>
    <row r="11" spans="1:16" x14ac:dyDescent="0.2">
      <c r="A11" t="s">
        <v>136</v>
      </c>
      <c r="C11">
        <f>①入力シート!D31</f>
        <v>0</v>
      </c>
      <c r="D11" t="s">
        <v>139</v>
      </c>
      <c r="M11" s="148" t="s">
        <v>145</v>
      </c>
      <c r="N11" s="149" t="s">
        <v>144</v>
      </c>
      <c r="O11" s="147">
        <v>6</v>
      </c>
      <c r="P11" s="146">
        <v>11</v>
      </c>
    </row>
    <row r="12" spans="1:16" x14ac:dyDescent="0.2">
      <c r="A12" t="s">
        <v>137</v>
      </c>
      <c r="B12" t="e">
        <f>$C$8*1000+$C$11*100+10</f>
        <v>#N/A</v>
      </c>
      <c r="C12">
        <f>①入力シート!D20</f>
        <v>0</v>
      </c>
      <c r="D12">
        <f>①入力シート!F20</f>
        <v>0</v>
      </c>
      <c r="E12">
        <f>①入力シート!H20</f>
        <v>0</v>
      </c>
      <c r="F12">
        <f>①入力シート!J20</f>
        <v>0</v>
      </c>
      <c r="J12">
        <f>①入力シート!R20</f>
        <v>0</v>
      </c>
      <c r="O12" s="147">
        <v>7</v>
      </c>
      <c r="P12" s="146">
        <v>12</v>
      </c>
    </row>
    <row r="13" spans="1:16" x14ac:dyDescent="0.2">
      <c r="A13" t="s">
        <v>138</v>
      </c>
      <c r="B13" t="e">
        <f>$C$8*1000+$C$11*100+11</f>
        <v>#N/A</v>
      </c>
      <c r="C13">
        <f>①入力シート!D21</f>
        <v>0</v>
      </c>
      <c r="D13">
        <f>①入力シート!F21</f>
        <v>0</v>
      </c>
      <c r="E13">
        <f>①入力シート!H21</f>
        <v>0</v>
      </c>
      <c r="F13">
        <f>①入力シート!J21</f>
        <v>0</v>
      </c>
      <c r="J13">
        <f>①入力シート!R21</f>
        <v>0</v>
      </c>
      <c r="P13" s="146">
        <v>1</v>
      </c>
    </row>
    <row r="14" spans="1:16" x14ac:dyDescent="0.2">
      <c r="A14">
        <v>9</v>
      </c>
      <c r="B14" t="e">
        <f>$C$8*1000+$C$11*100+A14</f>
        <v>#N/A</v>
      </c>
      <c r="C14">
        <f>①入力シート!D22</f>
        <v>0</v>
      </c>
      <c r="D14">
        <f>①入力シート!F22</f>
        <v>0</v>
      </c>
      <c r="E14">
        <f>①入力シート!H22</f>
        <v>0</v>
      </c>
      <c r="F14">
        <f>①入力シート!J22</f>
        <v>0</v>
      </c>
      <c r="J14">
        <f>①入力シート!R22</f>
        <v>0</v>
      </c>
    </row>
    <row r="15" spans="1:16" x14ac:dyDescent="0.2">
      <c r="A15">
        <v>1</v>
      </c>
      <c r="B15" t="e">
        <f t="shared" ref="B15:B60" si="0">$C$8*1000+$C$11*100+A15</f>
        <v>#N/A</v>
      </c>
      <c r="C15">
        <f>①入力シート!D23</f>
        <v>0</v>
      </c>
      <c r="D15">
        <f>①入力シート!F23</f>
        <v>0</v>
      </c>
      <c r="E15">
        <f>①入力シート!H23</f>
        <v>0</v>
      </c>
      <c r="F15">
        <f>①入力シート!J23</f>
        <v>0</v>
      </c>
      <c r="G15">
        <f>①入力シート!O23</f>
        <v>0</v>
      </c>
      <c r="H15">
        <f>①入力シート!P23</f>
        <v>0</v>
      </c>
      <c r="I15">
        <f>①入力シート!Q23</f>
        <v>0</v>
      </c>
      <c r="J15">
        <f>①入力シート!R23</f>
        <v>0</v>
      </c>
    </row>
    <row r="16" spans="1:16" x14ac:dyDescent="0.2">
      <c r="A16">
        <v>2</v>
      </c>
      <c r="B16" t="e">
        <f t="shared" si="0"/>
        <v>#N/A</v>
      </c>
      <c r="C16">
        <f>①入力シート!D24</f>
        <v>0</v>
      </c>
      <c r="D16">
        <f>①入力シート!F24</f>
        <v>0</v>
      </c>
      <c r="E16">
        <f>①入力シート!H24</f>
        <v>0</v>
      </c>
      <c r="F16">
        <f>①入力シート!J24</f>
        <v>0</v>
      </c>
      <c r="G16">
        <f>①入力シート!O24</f>
        <v>0</v>
      </c>
      <c r="H16">
        <f>①入力シート!P24</f>
        <v>0</v>
      </c>
      <c r="I16">
        <f>①入力シート!Q24</f>
        <v>0</v>
      </c>
      <c r="J16">
        <f>①入力シート!R24</f>
        <v>0</v>
      </c>
    </row>
    <row r="17" spans="1:10" x14ac:dyDescent="0.2">
      <c r="A17">
        <v>3</v>
      </c>
      <c r="B17" t="e">
        <f t="shared" si="0"/>
        <v>#N/A</v>
      </c>
      <c r="C17">
        <f>①入力シート!D25</f>
        <v>0</v>
      </c>
      <c r="D17">
        <f>①入力シート!F25</f>
        <v>0</v>
      </c>
      <c r="E17">
        <f>①入力シート!H25</f>
        <v>0</v>
      </c>
      <c r="F17">
        <f>①入力シート!J25</f>
        <v>0</v>
      </c>
      <c r="G17">
        <f>①入力シート!O25</f>
        <v>0</v>
      </c>
      <c r="H17">
        <f>①入力シート!P25</f>
        <v>0</v>
      </c>
      <c r="I17">
        <f>①入力シート!Q25</f>
        <v>0</v>
      </c>
      <c r="J17">
        <f>①入力シート!R25</f>
        <v>0</v>
      </c>
    </row>
    <row r="18" spans="1:10" x14ac:dyDescent="0.2">
      <c r="A18">
        <v>4</v>
      </c>
      <c r="B18" t="e">
        <f t="shared" si="0"/>
        <v>#N/A</v>
      </c>
      <c r="C18">
        <f>①入力シート!D26</f>
        <v>0</v>
      </c>
      <c r="D18">
        <f>①入力シート!F26</f>
        <v>0</v>
      </c>
      <c r="E18">
        <f>①入力シート!H26</f>
        <v>0</v>
      </c>
      <c r="F18">
        <f>①入力シート!J26</f>
        <v>0</v>
      </c>
      <c r="G18">
        <f>①入力シート!O26</f>
        <v>0</v>
      </c>
      <c r="H18">
        <f>①入力シート!P26</f>
        <v>0</v>
      </c>
      <c r="I18">
        <f>①入力シート!Q26</f>
        <v>0</v>
      </c>
      <c r="J18">
        <f>①入力シート!R26</f>
        <v>0</v>
      </c>
    </row>
    <row r="19" spans="1:10" x14ac:dyDescent="0.2">
      <c r="A19">
        <v>5</v>
      </c>
      <c r="B19" t="e">
        <f t="shared" si="0"/>
        <v>#N/A</v>
      </c>
      <c r="C19">
        <f>①入力シート!D27</f>
        <v>0</v>
      </c>
      <c r="D19">
        <f>①入力シート!F27</f>
        <v>0</v>
      </c>
      <c r="E19">
        <f>①入力シート!H27</f>
        <v>0</v>
      </c>
      <c r="F19">
        <f>①入力シート!J27</f>
        <v>0</v>
      </c>
      <c r="G19">
        <f>①入力シート!O27</f>
        <v>0</v>
      </c>
      <c r="H19">
        <f>①入力シート!P27</f>
        <v>0</v>
      </c>
      <c r="I19">
        <f>①入力シート!Q27</f>
        <v>0</v>
      </c>
      <c r="J19">
        <f>①入力シート!R27</f>
        <v>0</v>
      </c>
    </row>
    <row r="20" spans="1:10" x14ac:dyDescent="0.2">
      <c r="A20">
        <v>6</v>
      </c>
      <c r="B20" t="e">
        <f t="shared" si="0"/>
        <v>#N/A</v>
      </c>
      <c r="C20">
        <f>①入力シート!D28</f>
        <v>0</v>
      </c>
      <c r="D20">
        <f>①入力シート!F28</f>
        <v>0</v>
      </c>
      <c r="E20">
        <f>①入力シート!H28</f>
        <v>0</v>
      </c>
      <c r="F20">
        <f>①入力シート!J28</f>
        <v>0</v>
      </c>
      <c r="G20">
        <f>①入力シート!O28</f>
        <v>0</v>
      </c>
      <c r="H20">
        <f>①入力シート!P28</f>
        <v>0</v>
      </c>
      <c r="I20">
        <f>①入力シート!Q28</f>
        <v>0</v>
      </c>
      <c r="J20">
        <f>①入力シート!R28</f>
        <v>0</v>
      </c>
    </row>
    <row r="21" spans="1:10" x14ac:dyDescent="0.2">
      <c r="A21">
        <v>7</v>
      </c>
      <c r="B21" t="e">
        <f t="shared" ref="B21" si="1">$C$8*1000+$C$11*100+A21</f>
        <v>#N/A</v>
      </c>
      <c r="C21">
        <f>①入力シート!D29</f>
        <v>0</v>
      </c>
      <c r="D21">
        <f>①入力シート!F29</f>
        <v>0</v>
      </c>
      <c r="E21">
        <f>①入力シート!H29</f>
        <v>0</v>
      </c>
      <c r="F21">
        <f>①入力シート!J29</f>
        <v>0</v>
      </c>
      <c r="G21">
        <f>①入力シート!O29</f>
        <v>0</v>
      </c>
      <c r="H21">
        <f>①入力シート!P29</f>
        <v>0</v>
      </c>
      <c r="I21">
        <f>①入力シート!Q29</f>
        <v>0</v>
      </c>
      <c r="J21">
        <f>①入力シート!R29</f>
        <v>0</v>
      </c>
    </row>
    <row r="22" spans="1:10" x14ac:dyDescent="0.2">
      <c r="A22">
        <v>8</v>
      </c>
      <c r="B22" t="e">
        <f t="shared" si="0"/>
        <v>#N/A</v>
      </c>
      <c r="C22" t="str">
        <f>①入力シート!D30</f>
        <v/>
      </c>
      <c r="D22" t="str">
        <f>①入力シート!F30</f>
        <v/>
      </c>
      <c r="E22" t="str">
        <f>①入力シート!H30</f>
        <v/>
      </c>
      <c r="F22" t="str">
        <f>①入力シート!J30</f>
        <v/>
      </c>
      <c r="G22">
        <f>①入力シート!O30</f>
        <v>0</v>
      </c>
      <c r="H22">
        <f>①入力シート!P30</f>
        <v>0</v>
      </c>
      <c r="I22">
        <f>①入力シート!Q30</f>
        <v>0</v>
      </c>
      <c r="J22">
        <f>①入力シート!R30</f>
        <v>0</v>
      </c>
    </row>
    <row r="25" spans="1:10" x14ac:dyDescent="0.2">
      <c r="B25">
        <f>①入力シート!D5</f>
        <v>0</v>
      </c>
      <c r="C25" t="e">
        <f>VLOOKUP(B25,M1:N5,2,FALSE)</f>
        <v>#N/A</v>
      </c>
      <c r="D25" t="e">
        <f>C25*10+C28+4</f>
        <v>#N/A</v>
      </c>
      <c r="E25">
        <f>①入力シート!D6</f>
        <v>0</v>
      </c>
    </row>
    <row r="26" spans="1:10" x14ac:dyDescent="0.2">
      <c r="D26" t="e">
        <f>D25</f>
        <v>#N/A</v>
      </c>
      <c r="E26">
        <f>①入力シート!D8</f>
        <v>0</v>
      </c>
    </row>
    <row r="28" spans="1:10" x14ac:dyDescent="0.2">
      <c r="A28" t="s">
        <v>140</v>
      </c>
      <c r="C28">
        <f>①入力シート!D48</f>
        <v>0</v>
      </c>
      <c r="D28" t="str">
        <f>①入力シート!F48</f>
        <v>位</v>
      </c>
    </row>
    <row r="29" spans="1:10" x14ac:dyDescent="0.2">
      <c r="A29" t="s">
        <v>137</v>
      </c>
      <c r="B29" t="e">
        <f>$D$25*100+10</f>
        <v>#N/A</v>
      </c>
      <c r="C29">
        <f>①入力シート!D37</f>
        <v>0</v>
      </c>
      <c r="D29">
        <f>①入力シート!F37</f>
        <v>0</v>
      </c>
      <c r="E29">
        <f>①入力シート!H37</f>
        <v>0</v>
      </c>
      <c r="F29">
        <f>①入力シート!J37</f>
        <v>0</v>
      </c>
      <c r="G29">
        <f>①入力シート!O37</f>
        <v>0</v>
      </c>
      <c r="H29">
        <f>①入力シート!P37</f>
        <v>0</v>
      </c>
      <c r="I29">
        <f>①入力シート!Q37</f>
        <v>0</v>
      </c>
      <c r="J29">
        <f>①入力シート!R37</f>
        <v>0</v>
      </c>
    </row>
    <row r="30" spans="1:10" x14ac:dyDescent="0.2">
      <c r="A30" t="s">
        <v>138</v>
      </c>
      <c r="B30" t="e">
        <f>$D$25*100+11</f>
        <v>#N/A</v>
      </c>
      <c r="C30">
        <f>①入力シート!D38</f>
        <v>0</v>
      </c>
      <c r="D30">
        <f>①入力シート!F38</f>
        <v>0</v>
      </c>
      <c r="E30">
        <f>①入力シート!H38</f>
        <v>0</v>
      </c>
      <c r="F30">
        <f>①入力シート!J38</f>
        <v>0</v>
      </c>
      <c r="G30">
        <f>①入力シート!O38</f>
        <v>0</v>
      </c>
      <c r="H30">
        <f>①入力シート!P38</f>
        <v>0</v>
      </c>
      <c r="I30">
        <f>①入力シート!Q38</f>
        <v>0</v>
      </c>
      <c r="J30">
        <f>①入力シート!R38</f>
        <v>0</v>
      </c>
    </row>
    <row r="31" spans="1:10" x14ac:dyDescent="0.2">
      <c r="A31">
        <v>9</v>
      </c>
      <c r="B31" t="e">
        <f>$D$25*100+A31</f>
        <v>#N/A</v>
      </c>
      <c r="C31">
        <f>①入力シート!D39</f>
        <v>0</v>
      </c>
      <c r="D31">
        <f>①入力シート!F39</f>
        <v>0</v>
      </c>
      <c r="E31">
        <f>①入力シート!H39</f>
        <v>0</v>
      </c>
      <c r="F31">
        <f>①入力シート!J39</f>
        <v>0</v>
      </c>
      <c r="G31">
        <f>①入力シート!O39</f>
        <v>0</v>
      </c>
      <c r="H31">
        <f>①入力シート!P39</f>
        <v>0</v>
      </c>
      <c r="I31">
        <f>①入力シート!Q39</f>
        <v>0</v>
      </c>
      <c r="J31">
        <f>①入力シート!R39</f>
        <v>0</v>
      </c>
    </row>
    <row r="32" spans="1:10" x14ac:dyDescent="0.2">
      <c r="A32">
        <v>1</v>
      </c>
      <c r="B32" t="e">
        <f t="shared" ref="B32:B39" si="2">$D$25*100+A32</f>
        <v>#N/A</v>
      </c>
      <c r="C32">
        <f>①入力シート!D40</f>
        <v>0</v>
      </c>
      <c r="D32">
        <f>①入力シート!F40</f>
        <v>0</v>
      </c>
      <c r="E32">
        <f>①入力シート!H40</f>
        <v>0</v>
      </c>
      <c r="F32">
        <f>①入力シート!J40</f>
        <v>0</v>
      </c>
      <c r="G32">
        <f>①入力シート!O40</f>
        <v>0</v>
      </c>
      <c r="H32">
        <f>①入力シート!P40</f>
        <v>0</v>
      </c>
      <c r="I32">
        <f>①入力シート!Q40</f>
        <v>0</v>
      </c>
      <c r="J32">
        <f>①入力シート!R40</f>
        <v>0</v>
      </c>
    </row>
    <row r="33" spans="1:10" x14ac:dyDescent="0.2">
      <c r="A33">
        <v>2</v>
      </c>
      <c r="B33" t="e">
        <f t="shared" si="2"/>
        <v>#N/A</v>
      </c>
      <c r="C33">
        <f>①入力シート!D41</f>
        <v>0</v>
      </c>
      <c r="D33">
        <f>①入力シート!F41</f>
        <v>0</v>
      </c>
      <c r="E33">
        <f>①入力シート!H41</f>
        <v>0</v>
      </c>
      <c r="F33">
        <f>①入力シート!J41</f>
        <v>0</v>
      </c>
      <c r="G33">
        <f>①入力シート!O41</f>
        <v>0</v>
      </c>
      <c r="H33">
        <f>①入力シート!P41</f>
        <v>0</v>
      </c>
      <c r="I33">
        <f>①入力シート!Q41</f>
        <v>0</v>
      </c>
      <c r="J33">
        <f>①入力シート!R41</f>
        <v>0</v>
      </c>
    </row>
    <row r="34" spans="1:10" x14ac:dyDescent="0.2">
      <c r="A34">
        <v>3</v>
      </c>
      <c r="B34" t="e">
        <f t="shared" si="2"/>
        <v>#N/A</v>
      </c>
      <c r="C34">
        <f>①入力シート!D42</f>
        <v>0</v>
      </c>
      <c r="D34">
        <f>①入力シート!F42</f>
        <v>0</v>
      </c>
      <c r="E34">
        <f>①入力シート!H42</f>
        <v>0</v>
      </c>
      <c r="F34">
        <f>①入力シート!J42</f>
        <v>0</v>
      </c>
      <c r="G34">
        <f>①入力シート!O42</f>
        <v>0</v>
      </c>
      <c r="H34">
        <f>①入力シート!P42</f>
        <v>0</v>
      </c>
      <c r="I34">
        <f>①入力シート!Q42</f>
        <v>0</v>
      </c>
      <c r="J34">
        <f>①入力シート!R42</f>
        <v>0</v>
      </c>
    </row>
    <row r="35" spans="1:10" x14ac:dyDescent="0.2">
      <c r="A35">
        <v>4</v>
      </c>
      <c r="B35" t="e">
        <f t="shared" si="2"/>
        <v>#N/A</v>
      </c>
      <c r="C35">
        <f>①入力シート!D43</f>
        <v>0</v>
      </c>
      <c r="D35">
        <f>①入力シート!F43</f>
        <v>0</v>
      </c>
      <c r="E35">
        <f>①入力シート!H43</f>
        <v>0</v>
      </c>
      <c r="F35">
        <f>①入力シート!J43</f>
        <v>0</v>
      </c>
      <c r="G35">
        <f>①入力シート!O43</f>
        <v>0</v>
      </c>
      <c r="H35">
        <f>①入力シート!P43</f>
        <v>0</v>
      </c>
      <c r="I35">
        <f>①入力シート!Q43</f>
        <v>0</v>
      </c>
      <c r="J35">
        <f>①入力シート!R43</f>
        <v>0</v>
      </c>
    </row>
    <row r="36" spans="1:10" x14ac:dyDescent="0.2">
      <c r="A36">
        <v>5</v>
      </c>
      <c r="B36" t="e">
        <f t="shared" si="2"/>
        <v>#N/A</v>
      </c>
      <c r="C36">
        <f>①入力シート!D44</f>
        <v>0</v>
      </c>
      <c r="D36">
        <f>①入力シート!F44</f>
        <v>0</v>
      </c>
      <c r="E36">
        <f>①入力シート!H44</f>
        <v>0</v>
      </c>
      <c r="F36">
        <f>①入力シート!J44</f>
        <v>0</v>
      </c>
      <c r="G36">
        <f>①入力シート!O44</f>
        <v>0</v>
      </c>
      <c r="H36">
        <f>①入力シート!P44</f>
        <v>0</v>
      </c>
      <c r="I36">
        <f>①入力シート!Q44</f>
        <v>0</v>
      </c>
      <c r="J36">
        <f>①入力シート!R44</f>
        <v>0</v>
      </c>
    </row>
    <row r="37" spans="1:10" x14ac:dyDescent="0.2">
      <c r="A37">
        <v>6</v>
      </c>
      <c r="B37" t="e">
        <f t="shared" si="2"/>
        <v>#N/A</v>
      </c>
      <c r="C37">
        <f>①入力シート!D45</f>
        <v>0</v>
      </c>
      <c r="D37">
        <f>①入力シート!F45</f>
        <v>0</v>
      </c>
      <c r="E37">
        <f>①入力シート!H45</f>
        <v>0</v>
      </c>
      <c r="F37">
        <f>①入力シート!J45</f>
        <v>0</v>
      </c>
      <c r="G37">
        <f>①入力シート!O45</f>
        <v>0</v>
      </c>
      <c r="H37">
        <f>①入力シート!P45</f>
        <v>0</v>
      </c>
      <c r="I37">
        <f>①入力シート!Q45</f>
        <v>0</v>
      </c>
      <c r="J37">
        <f>①入力シート!R45</f>
        <v>0</v>
      </c>
    </row>
    <row r="38" spans="1:10" x14ac:dyDescent="0.2">
      <c r="A38">
        <v>7</v>
      </c>
      <c r="B38" t="e">
        <f t="shared" ref="B38" si="3">$D$25*100+A38</f>
        <v>#N/A</v>
      </c>
      <c r="C38">
        <f>①入力シート!D46</f>
        <v>0</v>
      </c>
      <c r="D38">
        <f>①入力シート!F46</f>
        <v>0</v>
      </c>
      <c r="E38">
        <f>①入力シート!H46</f>
        <v>0</v>
      </c>
      <c r="F38">
        <f>①入力シート!J46</f>
        <v>0</v>
      </c>
      <c r="G38">
        <f>①入力シート!O46</f>
        <v>0</v>
      </c>
      <c r="H38">
        <f>①入力シート!P46</f>
        <v>0</v>
      </c>
      <c r="I38">
        <f>①入力シート!Q46</f>
        <v>0</v>
      </c>
      <c r="J38">
        <f>①入力シート!R46</f>
        <v>0</v>
      </c>
    </row>
    <row r="39" spans="1:10" x14ac:dyDescent="0.2">
      <c r="A39">
        <v>8</v>
      </c>
      <c r="B39" t="e">
        <f t="shared" si="2"/>
        <v>#N/A</v>
      </c>
      <c r="C39" t="str">
        <f>①入力シート!D47</f>
        <v/>
      </c>
      <c r="D39" t="str">
        <f>①入力シート!F47</f>
        <v/>
      </c>
      <c r="E39" t="str">
        <f>①入力シート!H47</f>
        <v/>
      </c>
      <c r="F39" t="str">
        <f>①入力シート!J47</f>
        <v/>
      </c>
      <c r="G39">
        <f>①入力シート!O47</f>
        <v>0</v>
      </c>
      <c r="H39">
        <f>①入力シート!P47</f>
        <v>0</v>
      </c>
      <c r="I39">
        <f>①入力シート!Q47</f>
        <v>0</v>
      </c>
      <c r="J39">
        <f>①入力シート!R47</f>
        <v>0</v>
      </c>
    </row>
    <row r="43" spans="1:10" x14ac:dyDescent="0.2">
      <c r="B43" t="e">
        <f t="shared" si="0"/>
        <v>#N/A</v>
      </c>
      <c r="C43" t="str">
        <f>①入力シート!D51</f>
        <v>姓</v>
      </c>
      <c r="D43" t="str">
        <f>①入力シート!F51</f>
        <v>名</v>
      </c>
      <c r="E43" t="str">
        <f>①入力シート!H51</f>
        <v>姓フリガナ</v>
      </c>
      <c r="F43" t="str">
        <f>①入力シート!J51</f>
        <v>名フリガナ</v>
      </c>
      <c r="G43" t="str">
        <f>①入力シート!O51</f>
        <v>生年月日</v>
      </c>
      <c r="H43">
        <f>①入力シート!P51</f>
        <v>0</v>
      </c>
      <c r="I43">
        <f>①入力シート!Q51</f>
        <v>0</v>
      </c>
      <c r="J43" t="str">
        <f>①入力シート!R51</f>
        <v>学年</v>
      </c>
    </row>
    <row r="44" spans="1:10" x14ac:dyDescent="0.2">
      <c r="B44" t="e">
        <f t="shared" si="0"/>
        <v>#N/A</v>
      </c>
      <c r="C44">
        <f>①入力シート!D52</f>
        <v>0</v>
      </c>
      <c r="D44">
        <f>①入力シート!F52</f>
        <v>0</v>
      </c>
      <c r="E44">
        <f>①入力シート!H52</f>
        <v>0</v>
      </c>
      <c r="F44">
        <f>①入力シート!J52</f>
        <v>0</v>
      </c>
      <c r="G44" t="str">
        <f>①入力シート!O52</f>
        <v>年</v>
      </c>
      <c r="H44" t="str">
        <f>①入力シート!P52</f>
        <v>月</v>
      </c>
      <c r="I44" t="str">
        <f>①入力シート!Q52</f>
        <v>日</v>
      </c>
      <c r="J44">
        <f>①入力シート!R52</f>
        <v>0</v>
      </c>
    </row>
    <row r="45" spans="1:10" x14ac:dyDescent="0.2">
      <c r="B45" t="e">
        <f t="shared" si="0"/>
        <v>#N/A</v>
      </c>
      <c r="C45">
        <f>①入力シート!D53</f>
        <v>0</v>
      </c>
      <c r="D45">
        <f>①入力シート!F53</f>
        <v>0</v>
      </c>
      <c r="E45">
        <f>①入力シート!H53</f>
        <v>0</v>
      </c>
      <c r="F45">
        <f>①入力シート!J53</f>
        <v>0</v>
      </c>
      <c r="G45">
        <f>①入力シート!O53</f>
        <v>0</v>
      </c>
      <c r="H45">
        <f>①入力シート!P53</f>
        <v>0</v>
      </c>
      <c r="I45">
        <f>①入力シート!Q53</f>
        <v>0</v>
      </c>
      <c r="J45">
        <f>①入力シート!R53</f>
        <v>0</v>
      </c>
    </row>
    <row r="46" spans="1:10" x14ac:dyDescent="0.2">
      <c r="B46" t="e">
        <f t="shared" si="0"/>
        <v>#N/A</v>
      </c>
      <c r="C46">
        <f>①入力シート!D54</f>
        <v>0</v>
      </c>
      <c r="D46">
        <f>①入力シート!F54</f>
        <v>0</v>
      </c>
      <c r="E46">
        <f>①入力シート!H54</f>
        <v>0</v>
      </c>
      <c r="F46">
        <f>①入力シート!J54</f>
        <v>0</v>
      </c>
      <c r="G46">
        <f>①入力シート!O54</f>
        <v>0</v>
      </c>
      <c r="H46">
        <f>①入力シート!P54</f>
        <v>0</v>
      </c>
      <c r="I46">
        <f>①入力シート!Q54</f>
        <v>0</v>
      </c>
      <c r="J46">
        <f>①入力シート!R54</f>
        <v>0</v>
      </c>
    </row>
    <row r="47" spans="1:10" x14ac:dyDescent="0.2">
      <c r="B47" t="e">
        <f t="shared" si="0"/>
        <v>#N/A</v>
      </c>
      <c r="C47">
        <f>①入力シート!D55</f>
        <v>0</v>
      </c>
      <c r="D47">
        <f>①入力シート!F55</f>
        <v>0</v>
      </c>
      <c r="E47">
        <f>①入力シート!H55</f>
        <v>0</v>
      </c>
      <c r="F47">
        <f>①入力シート!J55</f>
        <v>0</v>
      </c>
      <c r="G47">
        <f>①入力シート!O55</f>
        <v>0</v>
      </c>
      <c r="H47">
        <f>①入力シート!P55</f>
        <v>0</v>
      </c>
      <c r="I47">
        <f>①入力シート!Q55</f>
        <v>0</v>
      </c>
      <c r="J47">
        <f>①入力シート!R55</f>
        <v>0</v>
      </c>
    </row>
    <row r="48" spans="1:10" x14ac:dyDescent="0.2">
      <c r="B48" t="e">
        <f t="shared" si="0"/>
        <v>#N/A</v>
      </c>
      <c r="C48">
        <f>①入力シート!D56</f>
        <v>0</v>
      </c>
      <c r="D48">
        <f>①入力シート!F56</f>
        <v>0</v>
      </c>
      <c r="E48">
        <f>①入力シート!H56</f>
        <v>0</v>
      </c>
      <c r="F48">
        <f>①入力シート!J56</f>
        <v>0</v>
      </c>
      <c r="G48">
        <f>①入力シート!O56</f>
        <v>0</v>
      </c>
      <c r="H48">
        <f>①入力シート!P56</f>
        <v>0</v>
      </c>
      <c r="I48">
        <f>①入力シート!Q56</f>
        <v>0</v>
      </c>
      <c r="J48">
        <f>①入力シート!R56</f>
        <v>0</v>
      </c>
    </row>
    <row r="49" spans="2:10" x14ac:dyDescent="0.2">
      <c r="B49" t="e">
        <f t="shared" si="0"/>
        <v>#N/A</v>
      </c>
      <c r="C49">
        <f>①入力シート!D57</f>
        <v>0</v>
      </c>
      <c r="D49">
        <f>①入力シート!F57</f>
        <v>0</v>
      </c>
      <c r="E49">
        <f>①入力シート!H57</f>
        <v>0</v>
      </c>
      <c r="F49">
        <f>①入力シート!J57</f>
        <v>0</v>
      </c>
      <c r="G49">
        <f>①入力シート!O57</f>
        <v>0</v>
      </c>
      <c r="H49">
        <f>①入力シート!P57</f>
        <v>0</v>
      </c>
      <c r="I49">
        <f>①入力シート!Q57</f>
        <v>0</v>
      </c>
      <c r="J49">
        <f>①入力シート!R57</f>
        <v>0</v>
      </c>
    </row>
    <row r="50" spans="2:10" x14ac:dyDescent="0.2">
      <c r="B50" t="e">
        <f t="shared" si="0"/>
        <v>#N/A</v>
      </c>
      <c r="C50">
        <f>①入力シート!D58</f>
        <v>0</v>
      </c>
      <c r="D50">
        <f>①入力シート!F58</f>
        <v>0</v>
      </c>
      <c r="E50">
        <f>①入力シート!H58</f>
        <v>0</v>
      </c>
      <c r="F50">
        <f>①入力シート!J58</f>
        <v>0</v>
      </c>
      <c r="G50">
        <f>①入力シート!O58</f>
        <v>0</v>
      </c>
      <c r="H50">
        <f>①入力シート!P58</f>
        <v>0</v>
      </c>
      <c r="I50">
        <f>①入力シート!Q58</f>
        <v>0</v>
      </c>
      <c r="J50">
        <f>①入力シート!R58</f>
        <v>0</v>
      </c>
    </row>
    <row r="51" spans="2:10" x14ac:dyDescent="0.2">
      <c r="B51" t="e">
        <f t="shared" si="0"/>
        <v>#N/A</v>
      </c>
      <c r="C51">
        <f>①入力シート!D59</f>
        <v>0</v>
      </c>
      <c r="D51">
        <f>①入力シート!F59</f>
        <v>0</v>
      </c>
      <c r="E51">
        <f>①入力シート!H59</f>
        <v>0</v>
      </c>
      <c r="F51">
        <f>①入力シート!J59</f>
        <v>0</v>
      </c>
      <c r="G51">
        <f>①入力シート!O59</f>
        <v>0</v>
      </c>
      <c r="H51">
        <f>①入力シート!P59</f>
        <v>0</v>
      </c>
      <c r="I51">
        <f>①入力シート!Q59</f>
        <v>0</v>
      </c>
      <c r="J51">
        <f>①入力シート!R59</f>
        <v>0</v>
      </c>
    </row>
    <row r="52" spans="2:10" x14ac:dyDescent="0.2">
      <c r="B52" t="e">
        <f t="shared" si="0"/>
        <v>#N/A</v>
      </c>
      <c r="C52">
        <f>①入力シート!D60</f>
        <v>0</v>
      </c>
      <c r="D52">
        <f>①入力シート!F60</f>
        <v>0</v>
      </c>
      <c r="E52">
        <f>①入力シート!H60</f>
        <v>0</v>
      </c>
      <c r="F52">
        <f>①入力シート!J60</f>
        <v>0</v>
      </c>
      <c r="G52">
        <f>①入力シート!O60</f>
        <v>0</v>
      </c>
      <c r="H52">
        <f>①入力シート!P60</f>
        <v>0</v>
      </c>
      <c r="I52">
        <f>①入力シート!Q60</f>
        <v>0</v>
      </c>
      <c r="J52">
        <f>①入力シート!R60</f>
        <v>0</v>
      </c>
    </row>
    <row r="53" spans="2:10" x14ac:dyDescent="0.2">
      <c r="B53" t="e">
        <f t="shared" si="0"/>
        <v>#N/A</v>
      </c>
      <c r="C53">
        <f>①入力シート!D61</f>
        <v>0</v>
      </c>
      <c r="D53">
        <f>①入力シート!F61</f>
        <v>0</v>
      </c>
      <c r="E53">
        <f>①入力シート!H61</f>
        <v>0</v>
      </c>
      <c r="F53">
        <f>①入力シート!J61</f>
        <v>0</v>
      </c>
      <c r="G53">
        <f>①入力シート!O61</f>
        <v>0</v>
      </c>
      <c r="H53">
        <f>①入力シート!P61</f>
        <v>0</v>
      </c>
      <c r="I53">
        <f>①入力シート!Q61</f>
        <v>0</v>
      </c>
      <c r="J53">
        <f>①入力シート!R61</f>
        <v>0</v>
      </c>
    </row>
    <row r="54" spans="2:10" x14ac:dyDescent="0.2">
      <c r="B54" t="e">
        <f t="shared" si="0"/>
        <v>#N/A</v>
      </c>
      <c r="C54">
        <f>①入力シート!D62</f>
        <v>0</v>
      </c>
      <c r="D54">
        <f>①入力シート!F62</f>
        <v>0</v>
      </c>
      <c r="E54">
        <f>①入力シート!H62</f>
        <v>0</v>
      </c>
      <c r="F54">
        <f>①入力シート!J62</f>
        <v>0</v>
      </c>
      <c r="G54">
        <f>①入力シート!O62</f>
        <v>0</v>
      </c>
      <c r="H54">
        <f>①入力シート!P62</f>
        <v>0</v>
      </c>
      <c r="I54">
        <f>①入力シート!Q62</f>
        <v>0</v>
      </c>
      <c r="J54">
        <f>①入力シート!R62</f>
        <v>0</v>
      </c>
    </row>
    <row r="55" spans="2:10" x14ac:dyDescent="0.2">
      <c r="B55" t="e">
        <f t="shared" si="0"/>
        <v>#N/A</v>
      </c>
      <c r="C55">
        <f>①入力シート!D63</f>
        <v>0</v>
      </c>
      <c r="D55">
        <f>①入力シート!F63</f>
        <v>0</v>
      </c>
      <c r="E55">
        <f>①入力シート!H63</f>
        <v>0</v>
      </c>
      <c r="F55">
        <f>①入力シート!J63</f>
        <v>0</v>
      </c>
      <c r="G55">
        <f>①入力シート!O63</f>
        <v>0</v>
      </c>
      <c r="H55">
        <f>①入力シート!P63</f>
        <v>0</v>
      </c>
      <c r="I55">
        <f>①入力シート!Q63</f>
        <v>0</v>
      </c>
      <c r="J55">
        <f>①入力シート!R63</f>
        <v>0</v>
      </c>
    </row>
    <row r="56" spans="2:10" x14ac:dyDescent="0.2">
      <c r="B56" t="e">
        <f t="shared" si="0"/>
        <v>#N/A</v>
      </c>
      <c r="C56">
        <f>①入力シート!D64</f>
        <v>0</v>
      </c>
      <c r="D56">
        <f>①入力シート!F64</f>
        <v>0</v>
      </c>
      <c r="E56">
        <f>①入力シート!H64</f>
        <v>0</v>
      </c>
      <c r="F56">
        <f>①入力シート!J64</f>
        <v>0</v>
      </c>
      <c r="G56">
        <f>①入力シート!O64</f>
        <v>0</v>
      </c>
      <c r="H56">
        <f>①入力シート!P64</f>
        <v>0</v>
      </c>
      <c r="I56">
        <f>①入力シート!Q64</f>
        <v>0</v>
      </c>
      <c r="J56">
        <f>①入力シート!R64</f>
        <v>0</v>
      </c>
    </row>
    <row r="57" spans="2:10" x14ac:dyDescent="0.2">
      <c r="B57" t="e">
        <f t="shared" si="0"/>
        <v>#N/A</v>
      </c>
      <c r="C57">
        <f>①入力シート!D65</f>
        <v>0</v>
      </c>
      <c r="D57">
        <f>①入力シート!F65</f>
        <v>0</v>
      </c>
      <c r="E57">
        <f>①入力シート!H65</f>
        <v>0</v>
      </c>
      <c r="F57">
        <f>①入力シート!J65</f>
        <v>0</v>
      </c>
      <c r="G57">
        <f>①入力シート!O65</f>
        <v>0</v>
      </c>
      <c r="H57">
        <f>①入力シート!P65</f>
        <v>0</v>
      </c>
      <c r="I57">
        <f>①入力シート!Q65</f>
        <v>0</v>
      </c>
      <c r="J57">
        <f>①入力シート!R65</f>
        <v>0</v>
      </c>
    </row>
    <row r="58" spans="2:10" x14ac:dyDescent="0.2">
      <c r="B58" t="e">
        <f t="shared" si="0"/>
        <v>#N/A</v>
      </c>
      <c r="C58">
        <f>①入力シート!D66</f>
        <v>0</v>
      </c>
      <c r="D58">
        <f>①入力シート!F66</f>
        <v>0</v>
      </c>
      <c r="E58">
        <f>①入力シート!H66</f>
        <v>0</v>
      </c>
      <c r="F58">
        <f>①入力シート!J66</f>
        <v>0</v>
      </c>
      <c r="G58">
        <f>①入力シート!O66</f>
        <v>0</v>
      </c>
      <c r="H58">
        <f>①入力シート!P66</f>
        <v>0</v>
      </c>
      <c r="I58">
        <f>①入力シート!Q66</f>
        <v>0</v>
      </c>
      <c r="J58">
        <f>①入力シート!R66</f>
        <v>0</v>
      </c>
    </row>
    <row r="59" spans="2:10" x14ac:dyDescent="0.2">
      <c r="B59" t="e">
        <f t="shared" si="0"/>
        <v>#N/A</v>
      </c>
      <c r="C59">
        <f>①入力シート!D67</f>
        <v>0</v>
      </c>
      <c r="D59">
        <f>①入力シート!F67</f>
        <v>0</v>
      </c>
      <c r="E59">
        <f>①入力シート!H67</f>
        <v>0</v>
      </c>
      <c r="F59">
        <f>①入力シート!J67</f>
        <v>0</v>
      </c>
      <c r="G59">
        <f>①入力シート!O67</f>
        <v>0</v>
      </c>
      <c r="H59">
        <f>①入力シート!P67</f>
        <v>0</v>
      </c>
      <c r="I59">
        <f>①入力シート!Q67</f>
        <v>0</v>
      </c>
      <c r="J59">
        <f>①入力シート!R67</f>
        <v>0</v>
      </c>
    </row>
    <row r="60" spans="2:10" x14ac:dyDescent="0.2">
      <c r="B60" t="e">
        <f t="shared" si="0"/>
        <v>#N/A</v>
      </c>
      <c r="C60" t="str">
        <f>①入力シート!D68</f>
        <v>姓</v>
      </c>
      <c r="D60" t="str">
        <f>①入力シート!F68</f>
        <v>名</v>
      </c>
      <c r="E60" t="str">
        <f>①入力シート!H68</f>
        <v>姓フリガナ</v>
      </c>
      <c r="F60" t="str">
        <f>①入力シート!J68</f>
        <v>名フリガナ</v>
      </c>
      <c r="G60" t="str">
        <f>①入力シート!O68</f>
        <v>生年月日</v>
      </c>
      <c r="H60">
        <f>①入力シート!P68</f>
        <v>0</v>
      </c>
      <c r="I60">
        <f>①入力シート!Q68</f>
        <v>0</v>
      </c>
      <c r="J60" t="str">
        <f>①入力シート!R68</f>
        <v>学年</v>
      </c>
    </row>
    <row r="61" spans="2:10" x14ac:dyDescent="0.2">
      <c r="B61" t="e">
        <f t="shared" ref="B61:B74" si="4">$C$8*1000+$C$11*100+A61</f>
        <v>#N/A</v>
      </c>
      <c r="C61">
        <f>①入力シート!D69</f>
        <v>0</v>
      </c>
      <c r="D61">
        <f>①入力シート!F69</f>
        <v>0</v>
      </c>
      <c r="E61">
        <f>①入力シート!H69</f>
        <v>0</v>
      </c>
      <c r="F61">
        <f>①入力シート!J69</f>
        <v>0</v>
      </c>
      <c r="G61" t="str">
        <f>①入力シート!O69</f>
        <v>年</v>
      </c>
      <c r="H61" t="str">
        <f>①入力シート!P69</f>
        <v>月</v>
      </c>
      <c r="I61" t="str">
        <f>①入力シート!Q69</f>
        <v>日</v>
      </c>
      <c r="J61">
        <f>①入力シート!R69</f>
        <v>0</v>
      </c>
    </row>
    <row r="62" spans="2:10" x14ac:dyDescent="0.2">
      <c r="B62" t="e">
        <f t="shared" si="4"/>
        <v>#N/A</v>
      </c>
      <c r="C62">
        <f>①入力シート!D70</f>
        <v>0</v>
      </c>
      <c r="D62">
        <f>①入力シート!F70</f>
        <v>0</v>
      </c>
      <c r="E62">
        <f>①入力シート!H70</f>
        <v>0</v>
      </c>
      <c r="F62">
        <f>①入力シート!J70</f>
        <v>0</v>
      </c>
      <c r="G62">
        <f>①入力シート!O70</f>
        <v>0</v>
      </c>
      <c r="H62">
        <f>①入力シート!P70</f>
        <v>0</v>
      </c>
      <c r="I62">
        <f>①入力シート!Q70</f>
        <v>0</v>
      </c>
      <c r="J62">
        <f>①入力シート!R70</f>
        <v>0</v>
      </c>
    </row>
    <row r="63" spans="2:10" x14ac:dyDescent="0.2">
      <c r="B63" t="e">
        <f t="shared" si="4"/>
        <v>#N/A</v>
      </c>
      <c r="C63">
        <f>①入力シート!D71</f>
        <v>0</v>
      </c>
      <c r="D63">
        <f>①入力シート!F71</f>
        <v>0</v>
      </c>
      <c r="E63">
        <f>①入力シート!H71</f>
        <v>0</v>
      </c>
      <c r="F63">
        <f>①入力シート!J71</f>
        <v>0</v>
      </c>
      <c r="G63">
        <f>①入力シート!O71</f>
        <v>0</v>
      </c>
      <c r="H63">
        <f>①入力シート!P71</f>
        <v>0</v>
      </c>
      <c r="I63">
        <f>①入力シート!Q71</f>
        <v>0</v>
      </c>
      <c r="J63">
        <f>①入力シート!R71</f>
        <v>0</v>
      </c>
    </row>
    <row r="64" spans="2:10" x14ac:dyDescent="0.2">
      <c r="B64" t="e">
        <f t="shared" si="4"/>
        <v>#N/A</v>
      </c>
      <c r="C64">
        <f>①入力シート!D72</f>
        <v>0</v>
      </c>
      <c r="D64">
        <f>①入力シート!F72</f>
        <v>0</v>
      </c>
      <c r="E64">
        <f>①入力シート!H72</f>
        <v>0</v>
      </c>
      <c r="F64">
        <f>①入力シート!J72</f>
        <v>0</v>
      </c>
      <c r="G64">
        <f>①入力シート!O72</f>
        <v>0</v>
      </c>
      <c r="H64">
        <f>①入力シート!P72</f>
        <v>0</v>
      </c>
      <c r="I64">
        <f>①入力シート!Q72</f>
        <v>0</v>
      </c>
      <c r="J64">
        <f>①入力シート!R72</f>
        <v>0</v>
      </c>
    </row>
    <row r="65" spans="2:10" x14ac:dyDescent="0.2">
      <c r="B65" t="e">
        <f t="shared" si="4"/>
        <v>#N/A</v>
      </c>
      <c r="C65">
        <f>①入力シート!D73</f>
        <v>0</v>
      </c>
      <c r="D65">
        <f>①入力シート!F73</f>
        <v>0</v>
      </c>
      <c r="E65">
        <f>①入力シート!H73</f>
        <v>0</v>
      </c>
      <c r="F65">
        <f>①入力シート!J73</f>
        <v>0</v>
      </c>
      <c r="G65">
        <f>①入力シート!O73</f>
        <v>0</v>
      </c>
      <c r="H65">
        <f>①入力シート!P73</f>
        <v>0</v>
      </c>
      <c r="I65">
        <f>①入力シート!Q73</f>
        <v>0</v>
      </c>
      <c r="J65">
        <f>①入力シート!R73</f>
        <v>0</v>
      </c>
    </row>
    <row r="66" spans="2:10" x14ac:dyDescent="0.2">
      <c r="B66" t="e">
        <f t="shared" si="4"/>
        <v>#N/A</v>
      </c>
      <c r="C66">
        <f>①入力シート!D74</f>
        <v>0</v>
      </c>
      <c r="D66">
        <f>①入力シート!F74</f>
        <v>0</v>
      </c>
      <c r="E66">
        <f>①入力シート!H74</f>
        <v>0</v>
      </c>
      <c r="F66">
        <f>①入力シート!J74</f>
        <v>0</v>
      </c>
      <c r="G66">
        <f>①入力シート!O74</f>
        <v>0</v>
      </c>
      <c r="H66">
        <f>①入力シート!P74</f>
        <v>0</v>
      </c>
      <c r="I66">
        <f>①入力シート!Q74</f>
        <v>0</v>
      </c>
      <c r="J66">
        <f>①入力シート!R74</f>
        <v>0</v>
      </c>
    </row>
    <row r="67" spans="2:10" x14ac:dyDescent="0.2">
      <c r="B67" t="e">
        <f t="shared" si="4"/>
        <v>#N/A</v>
      </c>
      <c r="C67">
        <f>①入力シート!D75</f>
        <v>0</v>
      </c>
      <c r="D67">
        <f>①入力シート!F75</f>
        <v>0</v>
      </c>
      <c r="E67">
        <f>①入力シート!H75</f>
        <v>0</v>
      </c>
      <c r="F67">
        <f>①入力シート!J75</f>
        <v>0</v>
      </c>
      <c r="G67">
        <f>①入力シート!O75</f>
        <v>0</v>
      </c>
      <c r="H67">
        <f>①入力シート!P75</f>
        <v>0</v>
      </c>
      <c r="I67">
        <f>①入力シート!Q75</f>
        <v>0</v>
      </c>
      <c r="J67">
        <f>①入力シート!R75</f>
        <v>0</v>
      </c>
    </row>
    <row r="68" spans="2:10" x14ac:dyDescent="0.2">
      <c r="B68" t="e">
        <f t="shared" si="4"/>
        <v>#N/A</v>
      </c>
      <c r="C68">
        <f>①入力シート!D76</f>
        <v>0</v>
      </c>
      <c r="D68">
        <f>①入力シート!F76</f>
        <v>0</v>
      </c>
      <c r="E68">
        <f>①入力シート!H76</f>
        <v>0</v>
      </c>
      <c r="F68">
        <f>①入力シート!J76</f>
        <v>0</v>
      </c>
      <c r="G68">
        <f>①入力シート!O76</f>
        <v>0</v>
      </c>
      <c r="H68">
        <f>①入力シート!P76</f>
        <v>0</v>
      </c>
      <c r="I68">
        <f>①入力シート!Q76</f>
        <v>0</v>
      </c>
      <c r="J68">
        <f>①入力シート!R76</f>
        <v>0</v>
      </c>
    </row>
    <row r="69" spans="2:10" x14ac:dyDescent="0.2">
      <c r="B69" t="e">
        <f t="shared" si="4"/>
        <v>#N/A</v>
      </c>
      <c r="C69">
        <f>①入力シート!D77</f>
        <v>0</v>
      </c>
      <c r="D69">
        <f>①入力シート!F77</f>
        <v>0</v>
      </c>
      <c r="E69">
        <f>①入力シート!H77</f>
        <v>0</v>
      </c>
      <c r="F69">
        <f>①入力シート!J77</f>
        <v>0</v>
      </c>
      <c r="G69">
        <f>①入力シート!O77</f>
        <v>0</v>
      </c>
      <c r="H69">
        <f>①入力シート!P77</f>
        <v>0</v>
      </c>
      <c r="I69">
        <f>①入力シート!Q77</f>
        <v>0</v>
      </c>
      <c r="J69">
        <f>①入力シート!R77</f>
        <v>0</v>
      </c>
    </row>
    <row r="70" spans="2:10" x14ac:dyDescent="0.2">
      <c r="B70" t="e">
        <f t="shared" si="4"/>
        <v>#N/A</v>
      </c>
      <c r="C70">
        <f>①入力シート!D78</f>
        <v>0</v>
      </c>
      <c r="D70">
        <f>①入力シート!F78</f>
        <v>0</v>
      </c>
      <c r="E70">
        <f>①入力シート!H78</f>
        <v>0</v>
      </c>
      <c r="F70">
        <f>①入力シート!J78</f>
        <v>0</v>
      </c>
      <c r="G70">
        <f>①入力シート!O78</f>
        <v>0</v>
      </c>
      <c r="H70">
        <f>①入力シート!P78</f>
        <v>0</v>
      </c>
      <c r="I70">
        <f>①入力シート!Q78</f>
        <v>0</v>
      </c>
      <c r="J70">
        <f>①入力シート!R78</f>
        <v>0</v>
      </c>
    </row>
    <row r="71" spans="2:10" x14ac:dyDescent="0.2">
      <c r="B71" t="e">
        <f t="shared" si="4"/>
        <v>#N/A</v>
      </c>
      <c r="C71">
        <f>①入力シート!D79</f>
        <v>0</v>
      </c>
      <c r="D71">
        <f>①入力シート!F79</f>
        <v>0</v>
      </c>
      <c r="E71">
        <f>①入力シート!H79</f>
        <v>0</v>
      </c>
      <c r="F71">
        <f>①入力シート!J79</f>
        <v>0</v>
      </c>
      <c r="G71">
        <f>①入力シート!O79</f>
        <v>0</v>
      </c>
      <c r="H71">
        <f>①入力シート!P79</f>
        <v>0</v>
      </c>
      <c r="I71">
        <f>①入力シート!Q79</f>
        <v>0</v>
      </c>
      <c r="J71">
        <f>①入力シート!R79</f>
        <v>0</v>
      </c>
    </row>
    <row r="72" spans="2:10" x14ac:dyDescent="0.2">
      <c r="B72" t="e">
        <f t="shared" si="4"/>
        <v>#N/A</v>
      </c>
      <c r="C72">
        <f>①入力シート!D80</f>
        <v>0</v>
      </c>
      <c r="D72">
        <f>①入力シート!F80</f>
        <v>0</v>
      </c>
      <c r="E72">
        <f>①入力シート!H80</f>
        <v>0</v>
      </c>
      <c r="F72">
        <f>①入力シート!J80</f>
        <v>0</v>
      </c>
      <c r="G72">
        <f>①入力シート!O80</f>
        <v>0</v>
      </c>
      <c r="H72">
        <f>①入力シート!P80</f>
        <v>0</v>
      </c>
      <c r="I72">
        <f>①入力シート!Q80</f>
        <v>0</v>
      </c>
      <c r="J72">
        <f>①入力シート!R80</f>
        <v>0</v>
      </c>
    </row>
    <row r="73" spans="2:10" x14ac:dyDescent="0.2">
      <c r="B73" t="e">
        <f t="shared" si="4"/>
        <v>#N/A</v>
      </c>
      <c r="C73">
        <f>①入力シート!D81</f>
        <v>0</v>
      </c>
      <c r="D73">
        <f>①入力シート!F81</f>
        <v>0</v>
      </c>
      <c r="E73">
        <f>①入力シート!H81</f>
        <v>0</v>
      </c>
      <c r="F73">
        <f>①入力シート!J81</f>
        <v>0</v>
      </c>
      <c r="G73">
        <f>①入力シート!O81</f>
        <v>0</v>
      </c>
      <c r="H73">
        <f>①入力シート!P81</f>
        <v>0</v>
      </c>
      <c r="I73">
        <f>①入力シート!Q81</f>
        <v>0</v>
      </c>
      <c r="J73">
        <f>①入力シート!R81</f>
        <v>0</v>
      </c>
    </row>
    <row r="74" spans="2:10" x14ac:dyDescent="0.2">
      <c r="B74" t="e">
        <f t="shared" si="4"/>
        <v>#N/A</v>
      </c>
      <c r="C74">
        <f>①入力シート!D82</f>
        <v>0</v>
      </c>
      <c r="D74">
        <f>①入力シート!F82</f>
        <v>0</v>
      </c>
      <c r="E74">
        <f>①入力シート!H82</f>
        <v>0</v>
      </c>
      <c r="F74">
        <f>①入力シート!J82</f>
        <v>0</v>
      </c>
      <c r="G74">
        <f>①入力シート!O82</f>
        <v>0</v>
      </c>
      <c r="H74">
        <f>①入力シート!P82</f>
        <v>0</v>
      </c>
      <c r="I74">
        <f>①入力シート!Q82</f>
        <v>0</v>
      </c>
      <c r="J74">
        <f>①入力シート!R82</f>
        <v>0</v>
      </c>
    </row>
  </sheetData>
  <mergeCells count="1">
    <mergeCell ref="M10:N10"/>
  </mergeCells>
  <phoneticPr fontId="1"/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X82"/>
  <sheetViews>
    <sheetView tabSelected="1" zoomScaleNormal="100" workbookViewId="0">
      <selection activeCell="N8" sqref="N8"/>
    </sheetView>
  </sheetViews>
  <sheetFormatPr defaultRowHeight="13.2" x14ac:dyDescent="0.2"/>
  <cols>
    <col min="1" max="1" width="3.6640625" customWidth="1"/>
    <col min="2" max="2" width="3.44140625" customWidth="1"/>
    <col min="3" max="3" width="21.33203125" bestFit="1" customWidth="1"/>
    <col min="4" max="4" width="9" style="94"/>
    <col min="5" max="5" width="6.6640625" style="94" customWidth="1"/>
    <col min="6" max="6" width="9" style="94"/>
    <col min="7" max="7" width="6.6640625" style="94" customWidth="1"/>
    <col min="8" max="8" width="9" style="94"/>
    <col min="9" max="9" width="6.6640625" style="94" customWidth="1"/>
    <col min="10" max="10" width="9" style="94"/>
    <col min="11" max="11" width="8.33203125" style="94" customWidth="1"/>
    <col min="12" max="14" width="4.77734375" style="94" customWidth="1"/>
    <col min="15" max="15" width="5.33203125" style="94" customWidth="1"/>
    <col min="16" max="17" width="4.6640625" style="94" customWidth="1"/>
    <col min="18" max="18" width="11.33203125" style="94" bestFit="1" customWidth="1"/>
    <col min="19" max="19" width="5.21875" bestFit="1" customWidth="1"/>
    <col min="20" max="20" width="4.6640625" customWidth="1"/>
    <col min="22" max="23" width="9" hidden="1" customWidth="1"/>
    <col min="24" max="24" width="0" hidden="1" customWidth="1"/>
  </cols>
  <sheetData>
    <row r="1" spans="1:24" ht="21" x14ac:dyDescent="0.2">
      <c r="A1" s="39" t="s">
        <v>1</v>
      </c>
    </row>
    <row r="2" spans="1:24" ht="16.2" x14ac:dyDescent="0.2">
      <c r="A2" s="2"/>
    </row>
    <row r="3" spans="1:24" ht="19.2" customHeight="1" thickBot="1" x14ac:dyDescent="0.25">
      <c r="B3" s="2" t="s">
        <v>2</v>
      </c>
    </row>
    <row r="4" spans="1:24" ht="19.2" customHeight="1" thickBot="1" x14ac:dyDescent="0.25">
      <c r="C4" s="26" t="s">
        <v>3</v>
      </c>
      <c r="D4" s="95" t="s">
        <v>120</v>
      </c>
      <c r="E4" s="96"/>
      <c r="F4" s="92" t="s">
        <v>4</v>
      </c>
      <c r="G4" s="96"/>
      <c r="H4" s="92" t="s">
        <v>5</v>
      </c>
      <c r="I4" s="97"/>
      <c r="J4" s="98" t="s">
        <v>123</v>
      </c>
      <c r="K4" s="99"/>
      <c r="L4" s="99"/>
      <c r="M4" s="99"/>
      <c r="N4" s="99"/>
    </row>
    <row r="5" spans="1:24" ht="19.2" customHeight="1" thickBot="1" x14ac:dyDescent="0.25">
      <c r="C5" s="24" t="s">
        <v>74</v>
      </c>
      <c r="D5" s="230"/>
      <c r="E5" s="231"/>
      <c r="F5" s="98" t="s">
        <v>60</v>
      </c>
      <c r="H5" s="100"/>
      <c r="I5" s="99"/>
      <c r="J5" s="45"/>
      <c r="V5" t="s">
        <v>131</v>
      </c>
      <c r="W5">
        <v>16</v>
      </c>
    </row>
    <row r="6" spans="1:24" ht="19.2" customHeight="1" thickBot="1" x14ac:dyDescent="0.25">
      <c r="C6" s="24" t="s">
        <v>6</v>
      </c>
      <c r="D6" s="221"/>
      <c r="E6" s="222"/>
      <c r="F6" s="222"/>
      <c r="G6" s="222"/>
      <c r="H6" s="223"/>
      <c r="V6" t="s">
        <v>132</v>
      </c>
      <c r="W6">
        <v>17</v>
      </c>
      <c r="X6">
        <v>1</v>
      </c>
    </row>
    <row r="7" spans="1:24" ht="19.2" customHeight="1" thickBot="1" x14ac:dyDescent="0.25">
      <c r="C7" s="24" t="s">
        <v>107</v>
      </c>
      <c r="D7" s="221"/>
      <c r="E7" s="222"/>
      <c r="F7" s="222"/>
      <c r="G7" s="222"/>
      <c r="H7" s="222"/>
      <c r="I7" s="224"/>
      <c r="J7" s="224"/>
      <c r="K7" s="225"/>
      <c r="V7" t="s">
        <v>133</v>
      </c>
      <c r="W7">
        <v>18</v>
      </c>
      <c r="X7">
        <v>2</v>
      </c>
    </row>
    <row r="8" spans="1:24" ht="19.2" customHeight="1" thickBot="1" x14ac:dyDescent="0.25">
      <c r="C8" s="24" t="s">
        <v>7</v>
      </c>
      <c r="D8" s="226"/>
      <c r="E8" s="226"/>
      <c r="F8" s="226"/>
      <c r="G8" s="226"/>
      <c r="H8" s="227"/>
      <c r="V8" t="s">
        <v>134</v>
      </c>
      <c r="W8">
        <v>19</v>
      </c>
      <c r="X8">
        <v>3</v>
      </c>
    </row>
    <row r="9" spans="1:24" ht="19.2" customHeight="1" thickBot="1" x14ac:dyDescent="0.25">
      <c r="C9" s="24" t="s">
        <v>108</v>
      </c>
      <c r="D9" s="222"/>
      <c r="E9" s="222"/>
      <c r="F9" s="222"/>
      <c r="G9" s="222"/>
      <c r="H9" s="223"/>
      <c r="V9" t="s">
        <v>135</v>
      </c>
      <c r="W9">
        <v>20</v>
      </c>
      <c r="X9">
        <v>4</v>
      </c>
    </row>
    <row r="10" spans="1:24" ht="19.2" customHeight="1" thickBot="1" x14ac:dyDescent="0.25">
      <c r="C10" s="26" t="s">
        <v>8</v>
      </c>
      <c r="D10" s="101"/>
      <c r="E10" s="102" t="s">
        <v>9</v>
      </c>
      <c r="F10" s="103"/>
    </row>
    <row r="11" spans="1:24" ht="19.2" customHeight="1" thickBot="1" x14ac:dyDescent="0.25">
      <c r="C11" s="24" t="s">
        <v>10</v>
      </c>
      <c r="D11" s="222"/>
      <c r="E11" s="222"/>
      <c r="F11" s="222"/>
      <c r="G11" s="222"/>
      <c r="H11" s="222"/>
      <c r="I11" s="222"/>
      <c r="J11" s="222"/>
      <c r="K11" s="222"/>
      <c r="L11" s="223"/>
    </row>
    <row r="12" spans="1:24" ht="19.2" customHeight="1" thickBot="1" x14ac:dyDescent="0.25">
      <c r="C12" s="24" t="s">
        <v>11</v>
      </c>
      <c r="D12" s="104"/>
      <c r="E12" s="92" t="s">
        <v>12</v>
      </c>
      <c r="F12" s="104"/>
      <c r="G12" s="92" t="s">
        <v>9</v>
      </c>
      <c r="H12" s="104"/>
      <c r="I12" s="105"/>
    </row>
    <row r="13" spans="1:24" ht="19.2" customHeight="1" x14ac:dyDescent="0.2">
      <c r="C13" s="31" t="s">
        <v>13</v>
      </c>
      <c r="D13" s="234" t="s">
        <v>14</v>
      </c>
      <c r="E13" s="200"/>
      <c r="F13" s="200" t="s">
        <v>15</v>
      </c>
      <c r="G13" s="235"/>
      <c r="H13" s="45"/>
      <c r="I13" s="45"/>
      <c r="J13" s="45"/>
      <c r="K13" s="45"/>
    </row>
    <row r="14" spans="1:24" ht="19.2" customHeight="1" thickBot="1" x14ac:dyDescent="0.25">
      <c r="B14" s="4"/>
      <c r="C14" s="47" t="s">
        <v>16</v>
      </c>
      <c r="D14" s="236"/>
      <c r="E14" s="237"/>
      <c r="F14" s="237"/>
      <c r="G14" s="238"/>
      <c r="H14" s="99"/>
      <c r="I14" s="99"/>
      <c r="J14" s="99"/>
      <c r="K14" s="99"/>
      <c r="L14" s="99"/>
      <c r="M14" s="99"/>
      <c r="N14" s="99"/>
    </row>
    <row r="15" spans="1:24" ht="19.2" customHeight="1" x14ac:dyDescent="0.2">
      <c r="D15" s="45"/>
      <c r="E15" s="45"/>
      <c r="F15" s="45"/>
      <c r="G15" s="45"/>
    </row>
    <row r="16" spans="1:24" ht="19.2" customHeight="1" thickBot="1" x14ac:dyDescent="0.25">
      <c r="B16" s="2" t="s">
        <v>17</v>
      </c>
      <c r="D16" s="45"/>
      <c r="E16" s="45"/>
      <c r="F16" s="45"/>
      <c r="G16" s="45"/>
    </row>
    <row r="17" spans="3:18" ht="19.2" customHeight="1" x14ac:dyDescent="0.2">
      <c r="C17" s="197" t="s">
        <v>13</v>
      </c>
      <c r="D17" s="199" t="s">
        <v>14</v>
      </c>
      <c r="E17" s="200"/>
      <c r="F17" s="200" t="s">
        <v>15</v>
      </c>
      <c r="G17" s="200"/>
      <c r="H17" s="200" t="s">
        <v>109</v>
      </c>
      <c r="I17" s="200"/>
      <c r="J17" s="200" t="s">
        <v>110</v>
      </c>
      <c r="K17" s="200"/>
      <c r="L17" s="203" t="str">
        <f>"令和"&amp;事務局作業!$B$2&amp;"年度"</f>
        <v>令和6年度</v>
      </c>
      <c r="M17" s="204"/>
      <c r="N17" s="205"/>
      <c r="O17" s="200" t="s">
        <v>18</v>
      </c>
      <c r="P17" s="200"/>
      <c r="Q17" s="200"/>
      <c r="R17" s="239" t="s">
        <v>50</v>
      </c>
    </row>
    <row r="18" spans="3:18" ht="19.2" customHeight="1" thickBot="1" x14ac:dyDescent="0.25">
      <c r="C18" s="198"/>
      <c r="D18" s="201"/>
      <c r="E18" s="202"/>
      <c r="F18" s="202"/>
      <c r="G18" s="202"/>
      <c r="H18" s="202"/>
      <c r="I18" s="202"/>
      <c r="J18" s="202"/>
      <c r="K18" s="202"/>
      <c r="L18" s="206" t="s">
        <v>99</v>
      </c>
      <c r="M18" s="207"/>
      <c r="N18" s="208"/>
      <c r="O18" s="106" t="s">
        <v>4</v>
      </c>
      <c r="P18" s="106" t="s">
        <v>19</v>
      </c>
      <c r="Q18" s="106" t="s">
        <v>20</v>
      </c>
      <c r="R18" s="240"/>
    </row>
    <row r="19" spans="3:18" ht="19.2" customHeight="1" x14ac:dyDescent="0.2">
      <c r="C19" s="31" t="s">
        <v>21</v>
      </c>
      <c r="D19" s="241"/>
      <c r="E19" s="242"/>
      <c r="F19" s="242"/>
      <c r="G19" s="242"/>
      <c r="H19" s="242"/>
      <c r="I19" s="242"/>
      <c r="J19" s="242"/>
      <c r="K19" s="242"/>
      <c r="L19" s="243"/>
      <c r="M19" s="243"/>
      <c r="N19" s="243"/>
      <c r="O19" s="107"/>
      <c r="P19" s="107"/>
      <c r="Q19" s="107"/>
      <c r="R19" s="108"/>
    </row>
    <row r="20" spans="3:18" ht="19.2" customHeight="1" x14ac:dyDescent="0.2">
      <c r="C20" s="27" t="s">
        <v>22</v>
      </c>
      <c r="D20" s="171"/>
      <c r="E20" s="172"/>
      <c r="F20" s="172"/>
      <c r="G20" s="172"/>
      <c r="H20" s="172"/>
      <c r="I20" s="172"/>
      <c r="J20" s="172"/>
      <c r="K20" s="172"/>
      <c r="L20" s="173"/>
      <c r="M20" s="173"/>
      <c r="N20" s="173"/>
      <c r="O20" s="109"/>
      <c r="P20" s="109"/>
      <c r="Q20" s="109"/>
      <c r="R20" s="110"/>
    </row>
    <row r="21" spans="3:18" ht="19.2" customHeight="1" x14ac:dyDescent="0.2">
      <c r="C21" s="27" t="s">
        <v>23</v>
      </c>
      <c r="D21" s="171"/>
      <c r="E21" s="172"/>
      <c r="F21" s="172"/>
      <c r="G21" s="172"/>
      <c r="H21" s="172"/>
      <c r="I21" s="172"/>
      <c r="J21" s="172"/>
      <c r="K21" s="172"/>
      <c r="L21" s="173"/>
      <c r="M21" s="173"/>
      <c r="N21" s="173"/>
      <c r="O21" s="109"/>
      <c r="P21" s="109"/>
      <c r="Q21" s="109"/>
      <c r="R21" s="110"/>
    </row>
    <row r="22" spans="3:18" ht="19.2" customHeight="1" x14ac:dyDescent="0.2">
      <c r="C22" s="27" t="s">
        <v>24</v>
      </c>
      <c r="D22" s="171"/>
      <c r="E22" s="172"/>
      <c r="F22" s="172"/>
      <c r="G22" s="172"/>
      <c r="H22" s="172"/>
      <c r="I22" s="172"/>
      <c r="J22" s="172"/>
      <c r="K22" s="172"/>
      <c r="L22" s="173"/>
      <c r="M22" s="173"/>
      <c r="N22" s="173"/>
      <c r="O22" s="109"/>
      <c r="P22" s="109"/>
      <c r="Q22" s="109"/>
      <c r="R22" s="110"/>
    </row>
    <row r="23" spans="3:18" ht="19.2" customHeight="1" x14ac:dyDescent="0.2">
      <c r="C23" s="27" t="s">
        <v>25</v>
      </c>
      <c r="D23" s="171"/>
      <c r="E23" s="172"/>
      <c r="F23" s="172"/>
      <c r="G23" s="172"/>
      <c r="H23" s="172"/>
      <c r="I23" s="172"/>
      <c r="J23" s="172"/>
      <c r="K23" s="172"/>
      <c r="L23" s="173"/>
      <c r="M23" s="173"/>
      <c r="N23" s="173"/>
      <c r="O23" s="111"/>
      <c r="P23" s="111"/>
      <c r="Q23" s="111"/>
      <c r="R23" s="110"/>
    </row>
    <row r="24" spans="3:18" ht="19.2" customHeight="1" x14ac:dyDescent="0.2">
      <c r="C24" s="27" t="s">
        <v>26</v>
      </c>
      <c r="D24" s="171"/>
      <c r="E24" s="172"/>
      <c r="F24" s="172"/>
      <c r="G24" s="172"/>
      <c r="H24" s="172"/>
      <c r="I24" s="172"/>
      <c r="J24" s="172"/>
      <c r="K24" s="172"/>
      <c r="L24" s="173"/>
      <c r="M24" s="173"/>
      <c r="N24" s="173"/>
      <c r="O24" s="111"/>
      <c r="P24" s="111"/>
      <c r="Q24" s="111"/>
      <c r="R24" s="110"/>
    </row>
    <row r="25" spans="3:18" ht="19.2" customHeight="1" x14ac:dyDescent="0.2">
      <c r="C25" s="27" t="s">
        <v>27</v>
      </c>
      <c r="D25" s="171"/>
      <c r="E25" s="172"/>
      <c r="F25" s="172"/>
      <c r="G25" s="172"/>
      <c r="H25" s="172"/>
      <c r="I25" s="172"/>
      <c r="J25" s="172"/>
      <c r="K25" s="172"/>
      <c r="L25" s="173"/>
      <c r="M25" s="173"/>
      <c r="N25" s="173"/>
      <c r="O25" s="111"/>
      <c r="P25" s="111"/>
      <c r="Q25" s="111"/>
      <c r="R25" s="110"/>
    </row>
    <row r="26" spans="3:18" ht="19.2" customHeight="1" x14ac:dyDescent="0.2">
      <c r="C26" s="27" t="s">
        <v>28</v>
      </c>
      <c r="D26" s="171"/>
      <c r="E26" s="172"/>
      <c r="F26" s="172"/>
      <c r="G26" s="172"/>
      <c r="H26" s="172"/>
      <c r="I26" s="172"/>
      <c r="J26" s="172"/>
      <c r="K26" s="172"/>
      <c r="L26" s="173"/>
      <c r="M26" s="173"/>
      <c r="N26" s="173"/>
      <c r="O26" s="111"/>
      <c r="P26" s="111"/>
      <c r="Q26" s="111"/>
      <c r="R26" s="110"/>
    </row>
    <row r="27" spans="3:18" ht="19.2" customHeight="1" x14ac:dyDescent="0.2">
      <c r="C27" s="27" t="s">
        <v>29</v>
      </c>
      <c r="D27" s="171"/>
      <c r="E27" s="172"/>
      <c r="F27" s="172"/>
      <c r="G27" s="172"/>
      <c r="H27" s="172"/>
      <c r="I27" s="172"/>
      <c r="J27" s="172"/>
      <c r="K27" s="172"/>
      <c r="L27" s="173"/>
      <c r="M27" s="173"/>
      <c r="N27" s="173"/>
      <c r="O27" s="111"/>
      <c r="P27" s="111"/>
      <c r="Q27" s="111"/>
      <c r="R27" s="110"/>
    </row>
    <row r="28" spans="3:18" ht="19.2" customHeight="1" x14ac:dyDescent="0.2">
      <c r="C28" s="27" t="s">
        <v>30</v>
      </c>
      <c r="D28" s="171"/>
      <c r="E28" s="172"/>
      <c r="F28" s="172"/>
      <c r="G28" s="172"/>
      <c r="H28" s="172"/>
      <c r="I28" s="172"/>
      <c r="J28" s="172"/>
      <c r="K28" s="172"/>
      <c r="L28" s="173"/>
      <c r="M28" s="173"/>
      <c r="N28" s="173"/>
      <c r="O28" s="111"/>
      <c r="P28" s="111"/>
      <c r="Q28" s="111"/>
      <c r="R28" s="110"/>
    </row>
    <row r="29" spans="3:18" ht="19.2" customHeight="1" x14ac:dyDescent="0.2">
      <c r="C29" s="27" t="s">
        <v>31</v>
      </c>
      <c r="D29" s="246"/>
      <c r="E29" s="171"/>
      <c r="F29" s="247"/>
      <c r="G29" s="171"/>
      <c r="H29" s="247"/>
      <c r="I29" s="171"/>
      <c r="J29" s="247"/>
      <c r="K29" s="171"/>
      <c r="L29" s="263"/>
      <c r="M29" s="264"/>
      <c r="N29" s="265"/>
      <c r="O29" s="154"/>
      <c r="P29" s="154"/>
      <c r="Q29" s="154"/>
      <c r="R29" s="155"/>
    </row>
    <row r="30" spans="3:18" ht="19.2" customHeight="1" thickBot="1" x14ac:dyDescent="0.25">
      <c r="C30" s="27" t="s">
        <v>157</v>
      </c>
      <c r="D30" s="244" t="str">
        <f>IF($R$22="生徒(兼選手)",D22,"")</f>
        <v/>
      </c>
      <c r="E30" s="245"/>
      <c r="F30" s="202" t="str">
        <f>IF($R$22="生徒(兼選手)",F22,"")</f>
        <v/>
      </c>
      <c r="G30" s="202"/>
      <c r="H30" s="202" t="str">
        <f>IF($R$22="生徒(兼選手)",H22,"")</f>
        <v/>
      </c>
      <c r="I30" s="202"/>
      <c r="J30" s="202" t="str">
        <f>IF($R$22="生徒(兼選手)",J22,"")</f>
        <v/>
      </c>
      <c r="K30" s="202"/>
      <c r="L30" s="202" t="str">
        <f>IF($R$22="生徒(兼選手)",L22,"")</f>
        <v/>
      </c>
      <c r="M30" s="202"/>
      <c r="N30" s="202"/>
      <c r="O30" s="112"/>
      <c r="P30" s="112"/>
      <c r="Q30" s="112"/>
      <c r="R30" s="471"/>
    </row>
    <row r="31" spans="3:18" ht="19.2" customHeight="1" thickBot="1" x14ac:dyDescent="0.25">
      <c r="C31" s="28" t="s">
        <v>105</v>
      </c>
      <c r="D31" s="228"/>
      <c r="E31" s="229"/>
      <c r="F31" s="99" t="s">
        <v>73</v>
      </c>
      <c r="G31" s="99"/>
      <c r="H31" s="99"/>
      <c r="I31" s="99"/>
      <c r="J31" s="99"/>
      <c r="K31" s="99"/>
    </row>
    <row r="32" spans="3:18" ht="19.2" customHeight="1" x14ac:dyDescent="0.2">
      <c r="D32" s="99"/>
      <c r="E32" s="99"/>
      <c r="F32" s="99"/>
      <c r="G32" s="99"/>
      <c r="H32" s="99"/>
      <c r="I32" s="99"/>
      <c r="J32" s="99"/>
      <c r="K32" s="99"/>
    </row>
    <row r="33" spans="2:18" ht="19.2" customHeight="1" thickBot="1" x14ac:dyDescent="0.25">
      <c r="B33" s="2" t="s">
        <v>32</v>
      </c>
      <c r="D33" s="45"/>
      <c r="E33" s="45"/>
      <c r="F33" s="45"/>
      <c r="G33" s="45"/>
    </row>
    <row r="34" spans="2:18" ht="19.2" customHeight="1" x14ac:dyDescent="0.2">
      <c r="C34" s="197" t="s">
        <v>13</v>
      </c>
      <c r="D34" s="199" t="s">
        <v>14</v>
      </c>
      <c r="E34" s="200"/>
      <c r="F34" s="200" t="s">
        <v>15</v>
      </c>
      <c r="G34" s="200"/>
      <c r="H34" s="200" t="s">
        <v>109</v>
      </c>
      <c r="I34" s="200"/>
      <c r="J34" s="200" t="s">
        <v>110</v>
      </c>
      <c r="K34" s="200"/>
      <c r="L34" s="203" t="str">
        <f>"令和"&amp;事務局作業!$B$2&amp;"年度"</f>
        <v>令和6年度</v>
      </c>
      <c r="M34" s="204"/>
      <c r="N34" s="205"/>
      <c r="O34" s="200" t="s">
        <v>18</v>
      </c>
      <c r="P34" s="200"/>
      <c r="Q34" s="200"/>
      <c r="R34" s="239" t="s">
        <v>50</v>
      </c>
    </row>
    <row r="35" spans="2:18" ht="19.2" customHeight="1" thickBot="1" x14ac:dyDescent="0.25">
      <c r="C35" s="198"/>
      <c r="D35" s="201"/>
      <c r="E35" s="202"/>
      <c r="F35" s="202"/>
      <c r="G35" s="202"/>
      <c r="H35" s="202"/>
      <c r="I35" s="202"/>
      <c r="J35" s="202"/>
      <c r="K35" s="202"/>
      <c r="L35" s="206" t="s">
        <v>99</v>
      </c>
      <c r="M35" s="207"/>
      <c r="N35" s="208"/>
      <c r="O35" s="106" t="s">
        <v>4</v>
      </c>
      <c r="P35" s="106" t="s">
        <v>19</v>
      </c>
      <c r="Q35" s="106" t="s">
        <v>20</v>
      </c>
      <c r="R35" s="240"/>
    </row>
    <row r="36" spans="2:18" ht="19.2" customHeight="1" x14ac:dyDescent="0.2">
      <c r="C36" s="31" t="s">
        <v>21</v>
      </c>
      <c r="D36" s="248"/>
      <c r="E36" s="249"/>
      <c r="F36" s="249"/>
      <c r="G36" s="249"/>
      <c r="H36" s="249"/>
      <c r="I36" s="249"/>
      <c r="J36" s="249"/>
      <c r="K36" s="249"/>
      <c r="L36" s="250"/>
      <c r="M36" s="250"/>
      <c r="N36" s="250"/>
      <c r="O36" s="113"/>
      <c r="P36" s="113"/>
      <c r="Q36" s="113"/>
      <c r="R36" s="114"/>
    </row>
    <row r="37" spans="2:18" ht="19.2" customHeight="1" x14ac:dyDescent="0.2">
      <c r="C37" s="27" t="s">
        <v>22</v>
      </c>
      <c r="D37" s="185"/>
      <c r="E37" s="251"/>
      <c r="F37" s="251"/>
      <c r="G37" s="251"/>
      <c r="H37" s="251"/>
      <c r="I37" s="251"/>
      <c r="J37" s="251"/>
      <c r="K37" s="251"/>
      <c r="L37" s="252"/>
      <c r="M37" s="252"/>
      <c r="N37" s="252"/>
      <c r="O37" s="115"/>
      <c r="P37" s="115"/>
      <c r="Q37" s="115"/>
      <c r="R37" s="114"/>
    </row>
    <row r="38" spans="2:18" ht="19.2" customHeight="1" x14ac:dyDescent="0.2">
      <c r="C38" s="27" t="s">
        <v>23</v>
      </c>
      <c r="D38" s="185"/>
      <c r="E38" s="251"/>
      <c r="F38" s="251"/>
      <c r="G38" s="251"/>
      <c r="H38" s="251"/>
      <c r="I38" s="251"/>
      <c r="J38" s="251"/>
      <c r="K38" s="251"/>
      <c r="L38" s="252"/>
      <c r="M38" s="252"/>
      <c r="N38" s="252"/>
      <c r="O38" s="115"/>
      <c r="P38" s="115"/>
      <c r="Q38" s="115"/>
      <c r="R38" s="114"/>
    </row>
    <row r="39" spans="2:18" ht="19.2" customHeight="1" x14ac:dyDescent="0.2">
      <c r="C39" s="27" t="s">
        <v>24</v>
      </c>
      <c r="D39" s="468"/>
      <c r="E39" s="469"/>
      <c r="F39" s="469"/>
      <c r="G39" s="469"/>
      <c r="H39" s="469"/>
      <c r="I39" s="469"/>
      <c r="J39" s="469"/>
      <c r="K39" s="469"/>
      <c r="L39" s="470"/>
      <c r="M39" s="470"/>
      <c r="N39" s="470"/>
      <c r="O39" s="115"/>
      <c r="P39" s="115"/>
      <c r="Q39" s="115"/>
      <c r="R39" s="467"/>
    </row>
    <row r="40" spans="2:18" ht="19.2" customHeight="1" x14ac:dyDescent="0.2">
      <c r="C40" s="27" t="s">
        <v>25</v>
      </c>
      <c r="D40" s="185"/>
      <c r="E40" s="251"/>
      <c r="F40" s="251"/>
      <c r="G40" s="251"/>
      <c r="H40" s="251"/>
      <c r="I40" s="251"/>
      <c r="J40" s="251"/>
      <c r="K40" s="251"/>
      <c r="L40" s="252"/>
      <c r="M40" s="252"/>
      <c r="N40" s="252"/>
      <c r="O40" s="116"/>
      <c r="P40" s="116"/>
      <c r="Q40" s="116"/>
      <c r="R40" s="114"/>
    </row>
    <row r="41" spans="2:18" ht="19.2" customHeight="1" x14ac:dyDescent="0.2">
      <c r="C41" s="27" t="s">
        <v>26</v>
      </c>
      <c r="D41" s="185"/>
      <c r="E41" s="251"/>
      <c r="F41" s="251"/>
      <c r="G41" s="251"/>
      <c r="H41" s="251"/>
      <c r="I41" s="251"/>
      <c r="J41" s="251"/>
      <c r="K41" s="251"/>
      <c r="L41" s="252"/>
      <c r="M41" s="252"/>
      <c r="N41" s="252"/>
      <c r="O41" s="116"/>
      <c r="P41" s="116"/>
      <c r="Q41" s="116"/>
      <c r="R41" s="114"/>
    </row>
    <row r="42" spans="2:18" ht="19.2" customHeight="1" x14ac:dyDescent="0.2">
      <c r="C42" s="27" t="s">
        <v>27</v>
      </c>
      <c r="D42" s="185"/>
      <c r="E42" s="251"/>
      <c r="F42" s="251"/>
      <c r="G42" s="251"/>
      <c r="H42" s="251"/>
      <c r="I42" s="251"/>
      <c r="J42" s="251"/>
      <c r="K42" s="251"/>
      <c r="L42" s="252"/>
      <c r="M42" s="252"/>
      <c r="N42" s="252"/>
      <c r="O42" s="116"/>
      <c r="P42" s="116"/>
      <c r="Q42" s="116"/>
      <c r="R42" s="114"/>
    </row>
    <row r="43" spans="2:18" ht="19.2" customHeight="1" x14ac:dyDescent="0.2">
      <c r="C43" s="27" t="s">
        <v>28</v>
      </c>
      <c r="D43" s="185"/>
      <c r="E43" s="251"/>
      <c r="F43" s="251"/>
      <c r="G43" s="251"/>
      <c r="H43" s="251"/>
      <c r="I43" s="251"/>
      <c r="J43" s="251"/>
      <c r="K43" s="251"/>
      <c r="L43" s="252"/>
      <c r="M43" s="252"/>
      <c r="N43" s="252"/>
      <c r="O43" s="116"/>
      <c r="P43" s="116"/>
      <c r="Q43" s="116"/>
      <c r="R43" s="114"/>
    </row>
    <row r="44" spans="2:18" ht="19.2" customHeight="1" x14ac:dyDescent="0.2">
      <c r="C44" s="27" t="s">
        <v>29</v>
      </c>
      <c r="D44" s="185"/>
      <c r="E44" s="251"/>
      <c r="F44" s="251"/>
      <c r="G44" s="251"/>
      <c r="H44" s="251"/>
      <c r="I44" s="251"/>
      <c r="J44" s="251"/>
      <c r="K44" s="251"/>
      <c r="L44" s="252"/>
      <c r="M44" s="252"/>
      <c r="N44" s="252"/>
      <c r="O44" s="116"/>
      <c r="P44" s="116"/>
      <c r="Q44" s="116"/>
      <c r="R44" s="114"/>
    </row>
    <row r="45" spans="2:18" ht="19.2" customHeight="1" x14ac:dyDescent="0.2">
      <c r="C45" s="27" t="s">
        <v>30</v>
      </c>
      <c r="D45" s="185"/>
      <c r="E45" s="251"/>
      <c r="F45" s="251"/>
      <c r="G45" s="251"/>
      <c r="H45" s="251"/>
      <c r="I45" s="251"/>
      <c r="J45" s="251"/>
      <c r="K45" s="251"/>
      <c r="L45" s="252"/>
      <c r="M45" s="252"/>
      <c r="N45" s="252"/>
      <c r="O45" s="116"/>
      <c r="P45" s="116"/>
      <c r="Q45" s="116"/>
      <c r="R45" s="114"/>
    </row>
    <row r="46" spans="2:18" ht="19.2" customHeight="1" x14ac:dyDescent="0.2">
      <c r="C46" s="27" t="s">
        <v>31</v>
      </c>
      <c r="D46" s="185"/>
      <c r="E46" s="251"/>
      <c r="F46" s="251"/>
      <c r="G46" s="251"/>
      <c r="H46" s="251"/>
      <c r="I46" s="251"/>
      <c r="J46" s="251"/>
      <c r="K46" s="251"/>
      <c r="L46" s="252"/>
      <c r="M46" s="252"/>
      <c r="N46" s="252"/>
      <c r="O46" s="116"/>
      <c r="P46" s="116"/>
      <c r="Q46" s="116"/>
      <c r="R46" s="114"/>
    </row>
    <row r="47" spans="2:18" ht="19.2" customHeight="1" thickBot="1" x14ac:dyDescent="0.25">
      <c r="C47" s="27" t="s">
        <v>157</v>
      </c>
      <c r="D47" s="244" t="str">
        <f>IF($R$39="生徒(兼選手)",D39,"")</f>
        <v/>
      </c>
      <c r="E47" s="245"/>
      <c r="F47" s="202" t="str">
        <f>IF($R$39="生徒(兼選手)",F39,"")</f>
        <v/>
      </c>
      <c r="G47" s="202"/>
      <c r="H47" s="202" t="str">
        <f>IF($R$39="生徒(兼選手)",H39,"")</f>
        <v/>
      </c>
      <c r="I47" s="202"/>
      <c r="J47" s="202" t="str">
        <f>IF($R$39="生徒(兼選手)",J39,"")</f>
        <v/>
      </c>
      <c r="K47" s="202"/>
      <c r="L47" s="202" t="str">
        <f>IF($R$39="生徒(兼選手)",L39,"")</f>
        <v/>
      </c>
      <c r="M47" s="202"/>
      <c r="N47" s="202"/>
      <c r="O47" s="160"/>
      <c r="P47" s="160"/>
      <c r="Q47" s="160"/>
      <c r="R47" s="472"/>
    </row>
    <row r="48" spans="2:18" ht="19.2" customHeight="1" thickBot="1" x14ac:dyDescent="0.25">
      <c r="C48" s="28" t="s">
        <v>105</v>
      </c>
      <c r="D48" s="232"/>
      <c r="E48" s="233"/>
      <c r="F48" s="118" t="s">
        <v>122</v>
      </c>
      <c r="G48" s="99"/>
      <c r="H48" s="99"/>
      <c r="I48" s="99"/>
      <c r="J48" s="99"/>
      <c r="K48" s="99"/>
    </row>
    <row r="49" spans="2:19" ht="19.2" customHeight="1" x14ac:dyDescent="0.2"/>
    <row r="50" spans="2:19" ht="19.2" customHeight="1" thickBot="1" x14ac:dyDescent="0.25">
      <c r="B50" s="2" t="s">
        <v>80</v>
      </c>
    </row>
    <row r="51" spans="2:19" ht="19.2" customHeight="1" x14ac:dyDescent="0.2">
      <c r="C51" s="197" t="s">
        <v>13</v>
      </c>
      <c r="D51" s="199" t="s">
        <v>14</v>
      </c>
      <c r="E51" s="200"/>
      <c r="F51" s="200" t="s">
        <v>15</v>
      </c>
      <c r="G51" s="200"/>
      <c r="H51" s="200" t="s">
        <v>109</v>
      </c>
      <c r="I51" s="200"/>
      <c r="J51" s="200" t="s">
        <v>110</v>
      </c>
      <c r="K51" s="200"/>
      <c r="L51" s="203" t="str">
        <f>"令和"&amp;事務局作業!$B$2&amp;"年度"</f>
        <v>令和6年度</v>
      </c>
      <c r="M51" s="204"/>
      <c r="N51" s="205"/>
      <c r="O51" s="200" t="s">
        <v>18</v>
      </c>
      <c r="P51" s="200"/>
      <c r="Q51" s="200"/>
      <c r="R51" s="253" t="s">
        <v>130</v>
      </c>
      <c r="S51" s="90" t="s">
        <v>128</v>
      </c>
    </row>
    <row r="52" spans="2:19" ht="19.2" customHeight="1" thickBot="1" x14ac:dyDescent="0.25">
      <c r="C52" s="198"/>
      <c r="D52" s="201"/>
      <c r="E52" s="202"/>
      <c r="F52" s="202"/>
      <c r="G52" s="202"/>
      <c r="H52" s="202"/>
      <c r="I52" s="202"/>
      <c r="J52" s="202"/>
      <c r="K52" s="202"/>
      <c r="L52" s="206" t="s">
        <v>99</v>
      </c>
      <c r="M52" s="207"/>
      <c r="N52" s="208"/>
      <c r="O52" s="106" t="s">
        <v>4</v>
      </c>
      <c r="P52" s="106" t="s">
        <v>19</v>
      </c>
      <c r="Q52" s="106" t="s">
        <v>20</v>
      </c>
      <c r="R52" s="254"/>
      <c r="S52" s="91" t="s">
        <v>129</v>
      </c>
    </row>
    <row r="53" spans="2:19" ht="19.2" customHeight="1" x14ac:dyDescent="0.2">
      <c r="C53" s="31" t="s">
        <v>21</v>
      </c>
      <c r="D53" s="255"/>
      <c r="E53" s="241"/>
      <c r="F53" s="256"/>
      <c r="G53" s="241"/>
      <c r="H53" s="256"/>
      <c r="I53" s="241"/>
      <c r="J53" s="256"/>
      <c r="K53" s="241"/>
      <c r="L53" s="257"/>
      <c r="M53" s="258"/>
      <c r="N53" s="259"/>
      <c r="O53" s="113"/>
      <c r="P53" s="113"/>
      <c r="Q53" s="113"/>
      <c r="R53" s="119"/>
      <c r="S53" s="93"/>
    </row>
    <row r="54" spans="2:19" ht="19.2" customHeight="1" x14ac:dyDescent="0.2">
      <c r="C54" s="182" t="s">
        <v>78</v>
      </c>
      <c r="D54" s="174"/>
      <c r="E54" s="175"/>
      <c r="F54" s="176"/>
      <c r="G54" s="175"/>
      <c r="H54" s="176"/>
      <c r="I54" s="175"/>
      <c r="J54" s="176"/>
      <c r="K54" s="175"/>
      <c r="L54" s="177"/>
      <c r="M54" s="178"/>
      <c r="N54" s="179"/>
      <c r="O54" s="120"/>
      <c r="P54" s="120"/>
      <c r="Q54" s="120"/>
      <c r="R54" s="135"/>
      <c r="S54" s="164"/>
    </row>
    <row r="55" spans="2:19" ht="19.2" customHeight="1" x14ac:dyDescent="0.2">
      <c r="C55" s="196"/>
      <c r="D55" s="220"/>
      <c r="E55" s="216"/>
      <c r="F55" s="215"/>
      <c r="G55" s="216"/>
      <c r="H55" s="215"/>
      <c r="I55" s="216"/>
      <c r="J55" s="215"/>
      <c r="K55" s="216"/>
      <c r="L55" s="217"/>
      <c r="M55" s="218"/>
      <c r="N55" s="219"/>
      <c r="O55" s="121"/>
      <c r="P55" s="121"/>
      <c r="Q55" s="121"/>
      <c r="R55" s="136"/>
      <c r="S55" s="164"/>
    </row>
    <row r="56" spans="2:19" ht="19.2" customHeight="1" x14ac:dyDescent="0.2">
      <c r="C56" s="182" t="s">
        <v>78</v>
      </c>
      <c r="D56" s="174"/>
      <c r="E56" s="175"/>
      <c r="F56" s="176"/>
      <c r="G56" s="175"/>
      <c r="H56" s="176"/>
      <c r="I56" s="175"/>
      <c r="J56" s="176"/>
      <c r="K56" s="175"/>
      <c r="L56" s="177"/>
      <c r="M56" s="178"/>
      <c r="N56" s="179"/>
      <c r="O56" s="120"/>
      <c r="P56" s="120"/>
      <c r="Q56" s="120"/>
      <c r="R56" s="135"/>
      <c r="S56" s="164"/>
    </row>
    <row r="57" spans="2:19" ht="19.2" customHeight="1" x14ac:dyDescent="0.2">
      <c r="C57" s="196"/>
      <c r="D57" s="220"/>
      <c r="E57" s="216"/>
      <c r="F57" s="215"/>
      <c r="G57" s="216"/>
      <c r="H57" s="215"/>
      <c r="I57" s="216"/>
      <c r="J57" s="215"/>
      <c r="K57" s="216"/>
      <c r="L57" s="217"/>
      <c r="M57" s="218"/>
      <c r="N57" s="219"/>
      <c r="O57" s="121"/>
      <c r="P57" s="121"/>
      <c r="Q57" s="121"/>
      <c r="R57" s="136"/>
      <c r="S57" s="164"/>
    </row>
    <row r="58" spans="2:19" ht="19.2" customHeight="1" x14ac:dyDescent="0.2">
      <c r="C58" s="182" t="s">
        <v>78</v>
      </c>
      <c r="D58" s="174"/>
      <c r="E58" s="175"/>
      <c r="F58" s="176"/>
      <c r="G58" s="175"/>
      <c r="H58" s="176"/>
      <c r="I58" s="175"/>
      <c r="J58" s="176"/>
      <c r="K58" s="175"/>
      <c r="L58" s="177"/>
      <c r="M58" s="178"/>
      <c r="N58" s="179"/>
      <c r="O58" s="120"/>
      <c r="P58" s="120"/>
      <c r="Q58" s="120"/>
      <c r="R58" s="135"/>
      <c r="S58" s="164"/>
    </row>
    <row r="59" spans="2:19" ht="19.2" customHeight="1" x14ac:dyDescent="0.2">
      <c r="C59" s="196"/>
      <c r="D59" s="220"/>
      <c r="E59" s="216"/>
      <c r="F59" s="215"/>
      <c r="G59" s="216"/>
      <c r="H59" s="215"/>
      <c r="I59" s="216"/>
      <c r="J59" s="215"/>
      <c r="K59" s="216"/>
      <c r="L59" s="217"/>
      <c r="M59" s="218"/>
      <c r="N59" s="219"/>
      <c r="O59" s="121"/>
      <c r="P59" s="121"/>
      <c r="Q59" s="121"/>
      <c r="R59" s="136"/>
      <c r="S59" s="164"/>
    </row>
    <row r="60" spans="2:19" ht="19.2" customHeight="1" x14ac:dyDescent="0.2">
      <c r="C60" s="182" t="s">
        <v>78</v>
      </c>
      <c r="D60" s="174"/>
      <c r="E60" s="175"/>
      <c r="F60" s="176"/>
      <c r="G60" s="175"/>
      <c r="H60" s="176"/>
      <c r="I60" s="175"/>
      <c r="J60" s="176"/>
      <c r="K60" s="175"/>
      <c r="L60" s="177"/>
      <c r="M60" s="178"/>
      <c r="N60" s="179"/>
      <c r="O60" s="120"/>
      <c r="P60" s="120"/>
      <c r="Q60" s="120"/>
      <c r="R60" s="135"/>
      <c r="S60" s="164"/>
    </row>
    <row r="61" spans="2:19" ht="19.2" customHeight="1" thickBot="1" x14ac:dyDescent="0.25">
      <c r="C61" s="183"/>
      <c r="D61" s="180"/>
      <c r="E61" s="181"/>
      <c r="F61" s="260"/>
      <c r="G61" s="181"/>
      <c r="H61" s="260"/>
      <c r="I61" s="181"/>
      <c r="J61" s="260"/>
      <c r="K61" s="181"/>
      <c r="L61" s="212"/>
      <c r="M61" s="213"/>
      <c r="N61" s="214"/>
      <c r="O61" s="122"/>
      <c r="P61" s="122"/>
      <c r="Q61" s="122"/>
      <c r="R61" s="137"/>
      <c r="S61" s="165"/>
    </row>
    <row r="62" spans="2:19" ht="19.2" customHeight="1" x14ac:dyDescent="0.2">
      <c r="C62" s="74" t="s">
        <v>79</v>
      </c>
      <c r="D62" s="209"/>
      <c r="E62" s="210"/>
      <c r="F62" s="210"/>
      <c r="G62" s="210"/>
      <c r="H62" s="210"/>
      <c r="I62" s="210"/>
      <c r="J62" s="210"/>
      <c r="K62" s="210"/>
      <c r="L62" s="211"/>
      <c r="M62" s="211"/>
      <c r="N62" s="211"/>
      <c r="O62" s="123"/>
      <c r="P62" s="123"/>
      <c r="Q62" s="123"/>
      <c r="R62" s="124"/>
      <c r="S62" s="138"/>
    </row>
    <row r="63" spans="2:19" ht="19.2" customHeight="1" x14ac:dyDescent="0.2">
      <c r="C63" s="27" t="s">
        <v>79</v>
      </c>
      <c r="D63" s="171"/>
      <c r="E63" s="172"/>
      <c r="F63" s="172"/>
      <c r="G63" s="172"/>
      <c r="H63" s="172"/>
      <c r="I63" s="172"/>
      <c r="J63" s="172"/>
      <c r="K63" s="172"/>
      <c r="L63" s="173"/>
      <c r="M63" s="173"/>
      <c r="N63" s="173"/>
      <c r="O63" s="125"/>
      <c r="P63" s="125"/>
      <c r="Q63" s="125"/>
      <c r="R63" s="126"/>
      <c r="S63" s="139"/>
    </row>
    <row r="64" spans="2:19" ht="19.2" customHeight="1" x14ac:dyDescent="0.2">
      <c r="C64" s="27" t="s">
        <v>79</v>
      </c>
      <c r="D64" s="171"/>
      <c r="E64" s="172"/>
      <c r="F64" s="172"/>
      <c r="G64" s="172"/>
      <c r="H64" s="172"/>
      <c r="I64" s="172"/>
      <c r="J64" s="172"/>
      <c r="K64" s="172"/>
      <c r="L64" s="173"/>
      <c r="M64" s="173"/>
      <c r="N64" s="173"/>
      <c r="O64" s="125"/>
      <c r="P64" s="125"/>
      <c r="Q64" s="125"/>
      <c r="R64" s="126"/>
      <c r="S64" s="139"/>
    </row>
    <row r="65" spans="2:19" ht="19.2" customHeight="1" thickBot="1" x14ac:dyDescent="0.25">
      <c r="C65" s="47" t="s">
        <v>79</v>
      </c>
      <c r="D65" s="268"/>
      <c r="E65" s="269"/>
      <c r="F65" s="269"/>
      <c r="G65" s="269"/>
      <c r="H65" s="269"/>
      <c r="I65" s="269"/>
      <c r="J65" s="269"/>
      <c r="K65" s="269"/>
      <c r="L65" s="267"/>
      <c r="M65" s="267"/>
      <c r="N65" s="267"/>
      <c r="O65" s="127"/>
      <c r="P65" s="127"/>
      <c r="Q65" s="127"/>
      <c r="R65" s="128"/>
      <c r="S65" s="140"/>
    </row>
    <row r="66" spans="2:19" ht="19.2" customHeight="1" x14ac:dyDescent="0.2"/>
    <row r="67" spans="2:19" ht="19.2" customHeight="1" thickBot="1" x14ac:dyDescent="0.25">
      <c r="B67" s="2" t="s">
        <v>81</v>
      </c>
    </row>
    <row r="68" spans="2:19" ht="19.2" customHeight="1" x14ac:dyDescent="0.2">
      <c r="C68" s="197" t="s">
        <v>13</v>
      </c>
      <c r="D68" s="199" t="s">
        <v>14</v>
      </c>
      <c r="E68" s="200"/>
      <c r="F68" s="200" t="s">
        <v>15</v>
      </c>
      <c r="G68" s="200"/>
      <c r="H68" s="200" t="s">
        <v>109</v>
      </c>
      <c r="I68" s="200"/>
      <c r="J68" s="200" t="s">
        <v>110</v>
      </c>
      <c r="K68" s="200"/>
      <c r="L68" s="203" t="str">
        <f>"令和"&amp;事務局作業!$B$2&amp;"年度"</f>
        <v>令和6年度</v>
      </c>
      <c r="M68" s="204"/>
      <c r="N68" s="205"/>
      <c r="O68" s="200" t="s">
        <v>18</v>
      </c>
      <c r="P68" s="200"/>
      <c r="Q68" s="200"/>
      <c r="R68" s="253" t="s">
        <v>130</v>
      </c>
      <c r="S68" s="90" t="s">
        <v>128</v>
      </c>
    </row>
    <row r="69" spans="2:19" ht="19.2" customHeight="1" thickBot="1" x14ac:dyDescent="0.25">
      <c r="C69" s="198"/>
      <c r="D69" s="201"/>
      <c r="E69" s="202"/>
      <c r="F69" s="202"/>
      <c r="G69" s="202"/>
      <c r="H69" s="202"/>
      <c r="I69" s="202"/>
      <c r="J69" s="202"/>
      <c r="K69" s="202"/>
      <c r="L69" s="206" t="s">
        <v>99</v>
      </c>
      <c r="M69" s="207"/>
      <c r="N69" s="208"/>
      <c r="O69" s="106" t="s">
        <v>4</v>
      </c>
      <c r="P69" s="106" t="s">
        <v>19</v>
      </c>
      <c r="Q69" s="106" t="s">
        <v>20</v>
      </c>
      <c r="R69" s="254"/>
      <c r="S69" s="91" t="s">
        <v>129</v>
      </c>
    </row>
    <row r="70" spans="2:19" ht="19.2" customHeight="1" x14ac:dyDescent="0.2">
      <c r="C70" s="31" t="s">
        <v>21</v>
      </c>
      <c r="D70" s="261"/>
      <c r="E70" s="248"/>
      <c r="F70" s="262"/>
      <c r="G70" s="248"/>
      <c r="H70" s="262"/>
      <c r="I70" s="248"/>
      <c r="J70" s="262"/>
      <c r="K70" s="248"/>
      <c r="L70" s="257"/>
      <c r="M70" s="258"/>
      <c r="N70" s="259"/>
      <c r="O70" s="113"/>
      <c r="P70" s="113"/>
      <c r="Q70" s="113"/>
      <c r="R70" s="119"/>
      <c r="S70" s="93"/>
    </row>
    <row r="71" spans="2:19" ht="19.2" customHeight="1" x14ac:dyDescent="0.2">
      <c r="C71" s="182" t="s">
        <v>78</v>
      </c>
      <c r="D71" s="184"/>
      <c r="E71" s="185"/>
      <c r="F71" s="186"/>
      <c r="G71" s="185"/>
      <c r="H71" s="186"/>
      <c r="I71" s="185"/>
      <c r="J71" s="186"/>
      <c r="K71" s="185"/>
      <c r="L71" s="187"/>
      <c r="M71" s="188"/>
      <c r="N71" s="189"/>
      <c r="O71" s="116"/>
      <c r="P71" s="116"/>
      <c r="Q71" s="116"/>
      <c r="R71" s="129"/>
      <c r="S71" s="166"/>
    </row>
    <row r="72" spans="2:19" ht="19.2" customHeight="1" x14ac:dyDescent="0.2">
      <c r="C72" s="196"/>
      <c r="D72" s="184"/>
      <c r="E72" s="185"/>
      <c r="F72" s="186"/>
      <c r="G72" s="185"/>
      <c r="H72" s="186"/>
      <c r="I72" s="185"/>
      <c r="J72" s="186"/>
      <c r="K72" s="185"/>
      <c r="L72" s="187"/>
      <c r="M72" s="188"/>
      <c r="N72" s="189"/>
      <c r="O72" s="116"/>
      <c r="P72" s="116"/>
      <c r="Q72" s="116"/>
      <c r="R72" s="129"/>
      <c r="S72" s="166"/>
    </row>
    <row r="73" spans="2:19" ht="19.2" customHeight="1" x14ac:dyDescent="0.2">
      <c r="C73" s="182" t="s">
        <v>78</v>
      </c>
      <c r="D73" s="184"/>
      <c r="E73" s="185"/>
      <c r="F73" s="186"/>
      <c r="G73" s="185"/>
      <c r="H73" s="186"/>
      <c r="I73" s="185"/>
      <c r="J73" s="186"/>
      <c r="K73" s="185"/>
      <c r="L73" s="187"/>
      <c r="M73" s="188"/>
      <c r="N73" s="189"/>
      <c r="O73" s="116"/>
      <c r="P73" s="116"/>
      <c r="Q73" s="116"/>
      <c r="R73" s="129"/>
      <c r="S73" s="166"/>
    </row>
    <row r="74" spans="2:19" ht="19.2" customHeight="1" x14ac:dyDescent="0.2">
      <c r="C74" s="196"/>
      <c r="D74" s="184"/>
      <c r="E74" s="185"/>
      <c r="F74" s="186"/>
      <c r="G74" s="185"/>
      <c r="H74" s="186"/>
      <c r="I74" s="185"/>
      <c r="J74" s="186"/>
      <c r="K74" s="185"/>
      <c r="L74" s="187"/>
      <c r="M74" s="188"/>
      <c r="N74" s="189"/>
      <c r="O74" s="116"/>
      <c r="P74" s="116"/>
      <c r="Q74" s="116"/>
      <c r="R74" s="129"/>
      <c r="S74" s="166"/>
    </row>
    <row r="75" spans="2:19" ht="19.2" customHeight="1" x14ac:dyDescent="0.2">
      <c r="C75" s="182" t="s">
        <v>78</v>
      </c>
      <c r="D75" s="184"/>
      <c r="E75" s="185"/>
      <c r="F75" s="186"/>
      <c r="G75" s="185"/>
      <c r="H75" s="186"/>
      <c r="I75" s="185"/>
      <c r="J75" s="186"/>
      <c r="K75" s="185"/>
      <c r="L75" s="187"/>
      <c r="M75" s="188"/>
      <c r="N75" s="189"/>
      <c r="O75" s="116"/>
      <c r="P75" s="116"/>
      <c r="Q75" s="116"/>
      <c r="R75" s="129"/>
      <c r="S75" s="166"/>
    </row>
    <row r="76" spans="2:19" ht="19.2" customHeight="1" x14ac:dyDescent="0.2">
      <c r="C76" s="196"/>
      <c r="D76" s="184"/>
      <c r="E76" s="185"/>
      <c r="F76" s="186"/>
      <c r="G76" s="185"/>
      <c r="H76" s="186"/>
      <c r="I76" s="185"/>
      <c r="J76" s="186"/>
      <c r="K76" s="185"/>
      <c r="L76" s="187"/>
      <c r="M76" s="188"/>
      <c r="N76" s="189"/>
      <c r="O76" s="116"/>
      <c r="P76" s="116"/>
      <c r="Q76" s="116"/>
      <c r="R76" s="129"/>
      <c r="S76" s="166"/>
    </row>
    <row r="77" spans="2:19" ht="19.2" customHeight="1" x14ac:dyDescent="0.2">
      <c r="C77" s="182" t="s">
        <v>78</v>
      </c>
      <c r="D77" s="184"/>
      <c r="E77" s="185"/>
      <c r="F77" s="186"/>
      <c r="G77" s="185"/>
      <c r="H77" s="186"/>
      <c r="I77" s="185"/>
      <c r="J77" s="186"/>
      <c r="K77" s="185"/>
      <c r="L77" s="187"/>
      <c r="M77" s="188"/>
      <c r="N77" s="189"/>
      <c r="O77" s="116"/>
      <c r="P77" s="116"/>
      <c r="Q77" s="116"/>
      <c r="R77" s="129"/>
      <c r="S77" s="166"/>
    </row>
    <row r="78" spans="2:19" ht="19.2" customHeight="1" thickBot="1" x14ac:dyDescent="0.25">
      <c r="C78" s="183"/>
      <c r="D78" s="190"/>
      <c r="E78" s="191"/>
      <c r="F78" s="192"/>
      <c r="G78" s="191"/>
      <c r="H78" s="192"/>
      <c r="I78" s="191"/>
      <c r="J78" s="192"/>
      <c r="K78" s="191"/>
      <c r="L78" s="193"/>
      <c r="M78" s="194"/>
      <c r="N78" s="195"/>
      <c r="O78" s="130"/>
      <c r="P78" s="130"/>
      <c r="Q78" s="130"/>
      <c r="R78" s="131"/>
      <c r="S78" s="167"/>
    </row>
    <row r="79" spans="2:19" ht="19.2" customHeight="1" x14ac:dyDescent="0.2">
      <c r="C79" s="74" t="s">
        <v>79</v>
      </c>
      <c r="D79" s="168"/>
      <c r="E79" s="169"/>
      <c r="F79" s="169"/>
      <c r="G79" s="169"/>
      <c r="H79" s="169"/>
      <c r="I79" s="169"/>
      <c r="J79" s="169"/>
      <c r="K79" s="169"/>
      <c r="L79" s="170"/>
      <c r="M79" s="170"/>
      <c r="N79" s="170"/>
      <c r="O79" s="132"/>
      <c r="P79" s="132"/>
      <c r="Q79" s="132"/>
      <c r="R79" s="133"/>
      <c r="S79" s="141"/>
    </row>
    <row r="80" spans="2:19" ht="19.2" customHeight="1" x14ac:dyDescent="0.2">
      <c r="C80" s="27" t="s">
        <v>79</v>
      </c>
      <c r="D80" s="185"/>
      <c r="E80" s="251"/>
      <c r="F80" s="251"/>
      <c r="G80" s="251"/>
      <c r="H80" s="251"/>
      <c r="I80" s="251"/>
      <c r="J80" s="251"/>
      <c r="K80" s="251"/>
      <c r="L80" s="252"/>
      <c r="M80" s="252"/>
      <c r="N80" s="252"/>
      <c r="O80" s="116"/>
      <c r="P80" s="116"/>
      <c r="Q80" s="116"/>
      <c r="R80" s="129"/>
      <c r="S80" s="142"/>
    </row>
    <row r="81" spans="3:19" ht="19.2" customHeight="1" x14ac:dyDescent="0.2">
      <c r="C81" s="27" t="s">
        <v>79</v>
      </c>
      <c r="D81" s="185"/>
      <c r="E81" s="251"/>
      <c r="F81" s="251"/>
      <c r="G81" s="251"/>
      <c r="H81" s="251"/>
      <c r="I81" s="251"/>
      <c r="J81" s="251"/>
      <c r="K81" s="251"/>
      <c r="L81" s="252"/>
      <c r="M81" s="252"/>
      <c r="N81" s="252"/>
      <c r="O81" s="116"/>
      <c r="P81" s="116"/>
      <c r="Q81" s="116"/>
      <c r="R81" s="129"/>
      <c r="S81" s="142"/>
    </row>
    <row r="82" spans="3:19" ht="19.2" customHeight="1" thickBot="1" x14ac:dyDescent="0.25">
      <c r="C82" s="47" t="s">
        <v>79</v>
      </c>
      <c r="D82" s="270"/>
      <c r="E82" s="271"/>
      <c r="F82" s="271"/>
      <c r="G82" s="271"/>
      <c r="H82" s="271"/>
      <c r="I82" s="271"/>
      <c r="J82" s="271"/>
      <c r="K82" s="271"/>
      <c r="L82" s="266"/>
      <c r="M82" s="266"/>
      <c r="N82" s="266"/>
      <c r="O82" s="117"/>
      <c r="P82" s="117"/>
      <c r="Q82" s="117"/>
      <c r="R82" s="134"/>
      <c r="S82" s="143"/>
    </row>
  </sheetData>
  <sheetProtection sheet="1" objects="1" scenarios="1"/>
  <protectedRanges>
    <protectedRange sqref="I4:I5" name="範囲1"/>
  </protectedRanges>
  <mergeCells count="314">
    <mergeCell ref="L29:N29"/>
    <mergeCell ref="D46:E46"/>
    <mergeCell ref="F46:G46"/>
    <mergeCell ref="H46:I46"/>
    <mergeCell ref="J46:K46"/>
    <mergeCell ref="L46:N46"/>
    <mergeCell ref="L82:N82"/>
    <mergeCell ref="L65:N65"/>
    <mergeCell ref="D65:E65"/>
    <mergeCell ref="F65:G65"/>
    <mergeCell ref="H65:I65"/>
    <mergeCell ref="J65:K65"/>
    <mergeCell ref="D82:E82"/>
    <mergeCell ref="F82:G82"/>
    <mergeCell ref="H82:I82"/>
    <mergeCell ref="J82:K82"/>
    <mergeCell ref="D71:E71"/>
    <mergeCell ref="F71:G71"/>
    <mergeCell ref="H71:I71"/>
    <mergeCell ref="J71:K71"/>
    <mergeCell ref="D81:E81"/>
    <mergeCell ref="F81:G81"/>
    <mergeCell ref="H81:I81"/>
    <mergeCell ref="J81:K81"/>
    <mergeCell ref="L81:N81"/>
    <mergeCell ref="D80:E80"/>
    <mergeCell ref="F80:G80"/>
    <mergeCell ref="H80:I80"/>
    <mergeCell ref="J80:K80"/>
    <mergeCell ref="L80:N80"/>
    <mergeCell ref="O68:Q68"/>
    <mergeCell ref="R68:R69"/>
    <mergeCell ref="D70:E70"/>
    <mergeCell ref="F70:G70"/>
    <mergeCell ref="H70:I70"/>
    <mergeCell ref="J70:K70"/>
    <mergeCell ref="L70:N70"/>
    <mergeCell ref="L71:N71"/>
    <mergeCell ref="C54:C55"/>
    <mergeCell ref="D54:E54"/>
    <mergeCell ref="F54:G54"/>
    <mergeCell ref="H54:I54"/>
    <mergeCell ref="J54:K54"/>
    <mergeCell ref="C56:C57"/>
    <mergeCell ref="C58:C59"/>
    <mergeCell ref="C60:C61"/>
    <mergeCell ref="D56:E56"/>
    <mergeCell ref="F56:G56"/>
    <mergeCell ref="H56:I56"/>
    <mergeCell ref="J56:K56"/>
    <mergeCell ref="F61:G61"/>
    <mergeCell ref="H61:I61"/>
    <mergeCell ref="J61:K61"/>
    <mergeCell ref="L56:N56"/>
    <mergeCell ref="D57:E57"/>
    <mergeCell ref="F57:G57"/>
    <mergeCell ref="H57:I57"/>
    <mergeCell ref="O51:Q51"/>
    <mergeCell ref="R51:R52"/>
    <mergeCell ref="D53:E53"/>
    <mergeCell ref="F53:G53"/>
    <mergeCell ref="H53:I53"/>
    <mergeCell ref="J53:K53"/>
    <mergeCell ref="L53:N53"/>
    <mergeCell ref="L54:N54"/>
    <mergeCell ref="D55:E55"/>
    <mergeCell ref="F55:G55"/>
    <mergeCell ref="H55:I55"/>
    <mergeCell ref="J55:K55"/>
    <mergeCell ref="L55:N55"/>
    <mergeCell ref="L52:N52"/>
    <mergeCell ref="C51:C52"/>
    <mergeCell ref="D51:E52"/>
    <mergeCell ref="F51:G52"/>
    <mergeCell ref="H51:I52"/>
    <mergeCell ref="J51:K52"/>
    <mergeCell ref="L51:N51"/>
    <mergeCell ref="L44:N44"/>
    <mergeCell ref="D45:E45"/>
    <mergeCell ref="F45:G45"/>
    <mergeCell ref="H45:I45"/>
    <mergeCell ref="J45:K45"/>
    <mergeCell ref="L45:N45"/>
    <mergeCell ref="D47:E47"/>
    <mergeCell ref="F47:G47"/>
    <mergeCell ref="H47:I47"/>
    <mergeCell ref="J47:K47"/>
    <mergeCell ref="L47:N47"/>
    <mergeCell ref="D44:E44"/>
    <mergeCell ref="F44:G44"/>
    <mergeCell ref="H44:I44"/>
    <mergeCell ref="J44:K44"/>
    <mergeCell ref="D42:E42"/>
    <mergeCell ref="F42:G42"/>
    <mergeCell ref="H42:I42"/>
    <mergeCell ref="J42:K42"/>
    <mergeCell ref="L42:N42"/>
    <mergeCell ref="D43:E43"/>
    <mergeCell ref="F43:G43"/>
    <mergeCell ref="H43:I43"/>
    <mergeCell ref="J43:K43"/>
    <mergeCell ref="L43:N43"/>
    <mergeCell ref="D40:E40"/>
    <mergeCell ref="F40:G40"/>
    <mergeCell ref="H40:I40"/>
    <mergeCell ref="J40:K40"/>
    <mergeCell ref="L40:N40"/>
    <mergeCell ref="D41:E41"/>
    <mergeCell ref="F41:G41"/>
    <mergeCell ref="H41:I41"/>
    <mergeCell ref="J41:K41"/>
    <mergeCell ref="L41:N41"/>
    <mergeCell ref="D38:E38"/>
    <mergeCell ref="F38:G38"/>
    <mergeCell ref="H38:I38"/>
    <mergeCell ref="J38:K38"/>
    <mergeCell ref="L38:N38"/>
    <mergeCell ref="D39:E39"/>
    <mergeCell ref="F39:G39"/>
    <mergeCell ref="H39:I39"/>
    <mergeCell ref="J39:K39"/>
    <mergeCell ref="L39:N39"/>
    <mergeCell ref="O34:Q34"/>
    <mergeCell ref="R34:R35"/>
    <mergeCell ref="D36:E36"/>
    <mergeCell ref="F36:G36"/>
    <mergeCell ref="H36:I36"/>
    <mergeCell ref="J36:K36"/>
    <mergeCell ref="L36:N36"/>
    <mergeCell ref="D37:E37"/>
    <mergeCell ref="F37:G37"/>
    <mergeCell ref="H37:I37"/>
    <mergeCell ref="J37:K37"/>
    <mergeCell ref="L37:N37"/>
    <mergeCell ref="D27:E27"/>
    <mergeCell ref="F27:G27"/>
    <mergeCell ref="H27:I27"/>
    <mergeCell ref="J27:K27"/>
    <mergeCell ref="L27:N27"/>
    <mergeCell ref="C34:C35"/>
    <mergeCell ref="D34:E35"/>
    <mergeCell ref="F34:G35"/>
    <mergeCell ref="H34:I35"/>
    <mergeCell ref="J34:K35"/>
    <mergeCell ref="D28:E28"/>
    <mergeCell ref="F28:G28"/>
    <mergeCell ref="H28:I28"/>
    <mergeCell ref="J28:K28"/>
    <mergeCell ref="L28:N28"/>
    <mergeCell ref="D30:E30"/>
    <mergeCell ref="F30:G30"/>
    <mergeCell ref="H30:I30"/>
    <mergeCell ref="J30:K30"/>
    <mergeCell ref="L30:N30"/>
    <mergeCell ref="D29:E29"/>
    <mergeCell ref="F29:G29"/>
    <mergeCell ref="H29:I29"/>
    <mergeCell ref="J29:K29"/>
    <mergeCell ref="D25:E25"/>
    <mergeCell ref="F25:G25"/>
    <mergeCell ref="H25:I25"/>
    <mergeCell ref="J25:K25"/>
    <mergeCell ref="L25:N25"/>
    <mergeCell ref="D26:E26"/>
    <mergeCell ref="F26:G26"/>
    <mergeCell ref="H26:I26"/>
    <mergeCell ref="J26:K26"/>
    <mergeCell ref="L26:N26"/>
    <mergeCell ref="F23:G23"/>
    <mergeCell ref="H23:I23"/>
    <mergeCell ref="J23:K23"/>
    <mergeCell ref="L23:N23"/>
    <mergeCell ref="D24:E24"/>
    <mergeCell ref="F24:G24"/>
    <mergeCell ref="H24:I24"/>
    <mergeCell ref="J24:K24"/>
    <mergeCell ref="L24:N24"/>
    <mergeCell ref="R17:R18"/>
    <mergeCell ref="D19:E19"/>
    <mergeCell ref="F19:G19"/>
    <mergeCell ref="H19:I19"/>
    <mergeCell ref="J19:K19"/>
    <mergeCell ref="L19:N19"/>
    <mergeCell ref="D20:E20"/>
    <mergeCell ref="F20:G20"/>
    <mergeCell ref="H20:I20"/>
    <mergeCell ref="J20:K20"/>
    <mergeCell ref="L20:N20"/>
    <mergeCell ref="C17:C18"/>
    <mergeCell ref="D17:E18"/>
    <mergeCell ref="F17:G18"/>
    <mergeCell ref="H17:I18"/>
    <mergeCell ref="D13:E13"/>
    <mergeCell ref="F13:G13"/>
    <mergeCell ref="D14:E14"/>
    <mergeCell ref="F14:G14"/>
    <mergeCell ref="O17:Q17"/>
    <mergeCell ref="D6:H6"/>
    <mergeCell ref="D7:K7"/>
    <mergeCell ref="D8:H8"/>
    <mergeCell ref="D9:H9"/>
    <mergeCell ref="D11:L11"/>
    <mergeCell ref="D31:E31"/>
    <mergeCell ref="D5:E5"/>
    <mergeCell ref="D48:E48"/>
    <mergeCell ref="L18:N18"/>
    <mergeCell ref="L17:N17"/>
    <mergeCell ref="L34:N34"/>
    <mergeCell ref="L35:N35"/>
    <mergeCell ref="J17:K18"/>
    <mergeCell ref="D21:E21"/>
    <mergeCell ref="F21:G21"/>
    <mergeCell ref="H21:I21"/>
    <mergeCell ref="J21:K21"/>
    <mergeCell ref="L21:N21"/>
    <mergeCell ref="D22:E22"/>
    <mergeCell ref="F22:G22"/>
    <mergeCell ref="H22:I22"/>
    <mergeCell ref="J22:K22"/>
    <mergeCell ref="L22:N22"/>
    <mergeCell ref="D23:E23"/>
    <mergeCell ref="L61:N61"/>
    <mergeCell ref="J57:K57"/>
    <mergeCell ref="L57:N57"/>
    <mergeCell ref="D58:E58"/>
    <mergeCell ref="F58:G58"/>
    <mergeCell ref="H58:I58"/>
    <mergeCell ref="J58:K58"/>
    <mergeCell ref="L58:N58"/>
    <mergeCell ref="D59:E59"/>
    <mergeCell ref="F59:G59"/>
    <mergeCell ref="H59:I59"/>
    <mergeCell ref="J59:K59"/>
    <mergeCell ref="L59:N59"/>
    <mergeCell ref="C68:C69"/>
    <mergeCell ref="D68:E69"/>
    <mergeCell ref="F68:G69"/>
    <mergeCell ref="H68:I69"/>
    <mergeCell ref="J68:K69"/>
    <mergeCell ref="L68:N68"/>
    <mergeCell ref="L69:N69"/>
    <mergeCell ref="C71:C72"/>
    <mergeCell ref="D62:E62"/>
    <mergeCell ref="F62:G62"/>
    <mergeCell ref="H62:I62"/>
    <mergeCell ref="J62:K62"/>
    <mergeCell ref="L62:N62"/>
    <mergeCell ref="D63:E63"/>
    <mergeCell ref="F63:G63"/>
    <mergeCell ref="H63:I63"/>
    <mergeCell ref="J63:K63"/>
    <mergeCell ref="L63:N63"/>
    <mergeCell ref="D72:E72"/>
    <mergeCell ref="F72:G72"/>
    <mergeCell ref="H72:I72"/>
    <mergeCell ref="J72:K72"/>
    <mergeCell ref="L72:N72"/>
    <mergeCell ref="C73:C74"/>
    <mergeCell ref="D73:E73"/>
    <mergeCell ref="F73:G73"/>
    <mergeCell ref="H73:I73"/>
    <mergeCell ref="J73:K73"/>
    <mergeCell ref="L73:N73"/>
    <mergeCell ref="D74:E74"/>
    <mergeCell ref="F74:G74"/>
    <mergeCell ref="H74:I74"/>
    <mergeCell ref="J74:K74"/>
    <mergeCell ref="L74:N74"/>
    <mergeCell ref="C75:C76"/>
    <mergeCell ref="D75:E75"/>
    <mergeCell ref="F75:G75"/>
    <mergeCell ref="H75:I75"/>
    <mergeCell ref="J75:K75"/>
    <mergeCell ref="L75:N75"/>
    <mergeCell ref="D76:E76"/>
    <mergeCell ref="F76:G76"/>
    <mergeCell ref="H76:I76"/>
    <mergeCell ref="J76:K76"/>
    <mergeCell ref="L76:N76"/>
    <mergeCell ref="C77:C78"/>
    <mergeCell ref="D77:E77"/>
    <mergeCell ref="F77:G77"/>
    <mergeCell ref="H77:I77"/>
    <mergeCell ref="J77:K77"/>
    <mergeCell ref="L77:N77"/>
    <mergeCell ref="D78:E78"/>
    <mergeCell ref="F78:G78"/>
    <mergeCell ref="H78:I78"/>
    <mergeCell ref="J78:K78"/>
    <mergeCell ref="L78:N78"/>
    <mergeCell ref="S54:S55"/>
    <mergeCell ref="S56:S57"/>
    <mergeCell ref="S58:S59"/>
    <mergeCell ref="S60:S61"/>
    <mergeCell ref="S71:S72"/>
    <mergeCell ref="S73:S74"/>
    <mergeCell ref="S75:S76"/>
    <mergeCell ref="S77:S78"/>
    <mergeCell ref="D79:E79"/>
    <mergeCell ref="F79:G79"/>
    <mergeCell ref="H79:I79"/>
    <mergeCell ref="J79:K79"/>
    <mergeCell ref="L79:N79"/>
    <mergeCell ref="D64:E64"/>
    <mergeCell ref="F64:G64"/>
    <mergeCell ref="H64:I64"/>
    <mergeCell ref="J64:K64"/>
    <mergeCell ref="L64:N64"/>
    <mergeCell ref="D60:E60"/>
    <mergeCell ref="F60:G60"/>
    <mergeCell ref="H60:I60"/>
    <mergeCell ref="J60:K60"/>
    <mergeCell ref="L60:N60"/>
    <mergeCell ref="D61:E61"/>
  </mergeCells>
  <phoneticPr fontId="1"/>
  <dataValidations xWindow="1157" yWindow="444" count="24">
    <dataValidation type="whole" operator="greaterThanOrEqual" allowBlank="1" showInputMessage="1" showErrorMessage="1" sqref="I5" xr:uid="{00000000-0002-0000-0100-000000000000}">
      <formula1>1</formula1>
    </dataValidation>
    <dataValidation type="textLength" imeMode="off" operator="greaterThan" allowBlank="1" showInputMessage="1" showErrorMessage="1" prompt="半角入力" sqref="L71:N82 L20:L29 L54:N65 D12 F10 D10 F12 H12 M20:N28 L37:N46" xr:uid="{00000000-0002-0000-0100-000001000000}">
      <formula1>0</formula1>
    </dataValidation>
    <dataValidation type="textLength" imeMode="hiragana" operator="greaterThanOrEqual" allowBlank="1" showInputMessage="1" showErrorMessage="1" prompt="都道府県名から始めてください。" sqref="D11:L11" xr:uid="{00000000-0002-0000-0100-000002000000}">
      <formula1>1</formula1>
    </dataValidation>
    <dataValidation type="textLength" imeMode="hiragana" operator="greaterThanOrEqual" allowBlank="1" showInputMessage="1" showErrorMessage="1" prompt="都・道・府・県を付けてください" sqref="H5" xr:uid="{00000000-0002-0000-0100-000003000000}">
      <formula1>1</formula1>
    </dataValidation>
    <dataValidation type="whole" imeMode="off" operator="greaterThanOrEqual" allowBlank="1" showInputMessage="1" showErrorMessage="1" sqref="L4:N4" xr:uid="{00000000-0002-0000-0100-000004000000}">
      <formula1>1</formula1>
    </dataValidation>
    <dataValidation type="textLength" imeMode="off" operator="greaterThanOrEqual" allowBlank="1" showInputMessage="1" showErrorMessage="1" sqref="L53:N53 L70:N70 L36:N36 L19:N19" xr:uid="{00000000-0002-0000-0100-000005000000}">
      <formula1>1</formula1>
    </dataValidation>
    <dataValidation type="whole" imeMode="off" allowBlank="1" showInputMessage="1" showErrorMessage="1" sqref="Q54:Q65 Q23:Q30 Q71:Q82 Q40:Q47" xr:uid="{00000000-0002-0000-0100-000006000000}">
      <formula1>1</formula1>
      <formula2>31</formula2>
    </dataValidation>
    <dataValidation type="whole" imeMode="off" allowBlank="1" showInputMessage="1" showErrorMessage="1" sqref="P23:P30 P71:P82 P54:P65 P40:P47" xr:uid="{00000000-0002-0000-0100-000007000000}">
      <formula1>1</formula1>
      <formula2>12</formula2>
    </dataValidation>
    <dataValidation type="whole" imeMode="off" operator="greaterThanOrEqual" allowBlank="1" showInputMessage="1" showErrorMessage="1" prompt="西暦でお願いします" sqref="O23:O30 O71:O82 O54:O65 O40:O47" xr:uid="{00000000-0002-0000-0100-000008000000}">
      <formula1>1</formula1>
    </dataValidation>
    <dataValidation type="textLength" imeMode="hiragana" operator="greaterThanOrEqual" allowBlank="1" showInputMessage="1" showErrorMessage="1" prompt="不要なスペースは入れないでください" sqref="D70 D53 D79:E82 D78 D19:D29 D61 D55 D59 D57 D72 D74 D76 F53:G65 F70:G82 D62:E65 G19:G28 F19:F29 E19:E28 D36:G46" xr:uid="{00000000-0002-0000-0100-000009000000}">
      <formula1>1</formula1>
    </dataValidation>
    <dataValidation imeMode="hiragana" allowBlank="1" showInputMessage="1" showErrorMessage="1" prompt="不要なスペースは入れないでください" sqref="D14:G14" xr:uid="{00000000-0002-0000-0100-00000A000000}"/>
    <dataValidation type="list" showInputMessage="1" showErrorMessage="1" sqref="D31:E31" xr:uid="{00000000-0002-0000-0100-00000B000000}">
      <formula1>X5:X9</formula1>
    </dataValidation>
    <dataValidation type="textLength" imeMode="fullKatakana" operator="greaterThanOrEqual" allowBlank="1" showInputMessage="1" showErrorMessage="1" prompt="不要なスペースは入れないでください" sqref="H70:K82 H53:K65 H36:K38 H40:K46" xr:uid="{00000000-0002-0000-0100-00000C000000}">
      <formula1>1</formula1>
    </dataValidation>
    <dataValidation imeMode="fullKatakana" allowBlank="1" showInputMessage="1" showErrorMessage="1" sqref="K19:K28 J19:J29 I19:I28 H19:H29 H39:K39" xr:uid="{00000000-0002-0000-0100-00000D000000}"/>
    <dataValidation type="textLength" imeMode="fullKatakana" operator="greaterThanOrEqual" allowBlank="1" showInputMessage="1" showErrorMessage="1" sqref="D7:K7 D9:H9" xr:uid="{00000000-0002-0000-0100-00000E000000}">
      <formula1>1</formula1>
    </dataValidation>
    <dataValidation type="list" allowBlank="1" showInputMessage="1" showErrorMessage="1" prompt="県名を選択して下さい" sqref="D5:E5" xr:uid="{00000000-0002-0000-0100-00000F000000}">
      <formula1>V4:V9</formula1>
    </dataValidation>
    <dataValidation imeMode="hiragana" allowBlank="1" showInputMessage="1" showErrorMessage="1" sqref="D6:H6" xr:uid="{00000000-0002-0000-0100-000010000000}"/>
    <dataValidation type="whole" imeMode="off" operator="greaterThanOrEqual" allowBlank="1" showInputMessage="1" showErrorMessage="1" prompt="入力して下さい" sqref="I4" xr:uid="{00000000-0002-0000-0100-000011000000}">
      <formula1>1</formula1>
    </dataValidation>
    <dataValidation type="list" imeMode="off" allowBlank="1" showInputMessage="1" showErrorMessage="1" prompt="選択して下さい" sqref="R71:R82 R23:R29 R54:R65 R40:R46" xr:uid="{00000000-0002-0000-0100-000012000000}">
      <formula1>"　,2,1"</formula1>
    </dataValidation>
    <dataValidation imeMode="hiragana" allowBlank="1" showInputMessage="1" showErrorMessage="1" prompt="例：教諭、外部コーチ　など" sqref="R19:R21 R36:R38" xr:uid="{00000000-0002-0000-0100-000013000000}"/>
    <dataValidation type="textLength" imeMode="hiragana" operator="greaterThanOrEqual" allowBlank="1" showInputMessage="1" showErrorMessage="1" prompt="不要なスペースは入れないでください_x000a__x000a_高体連の試合で、先にくる名前を入力してください_x000a__x000a_（例）　松本・永原ペアの場合、松本さんを入力" sqref="D54:E54 D56:E56 D58:E58 D60:E60 D77:E77 D75:E75 D73:E73 D71:E71" xr:uid="{00000000-0002-0000-0100-000015000000}">
      <formula1>1</formula1>
    </dataValidation>
    <dataValidation type="list" operator="greaterThanOrEqual" allowBlank="1" showInputMessage="1" showErrorMessage="1" sqref="D48:E48" xr:uid="{00000000-0002-0000-0100-000016000000}">
      <formula1>$X$5:$X$9</formula1>
    </dataValidation>
    <dataValidation type="list" allowBlank="1" showInputMessage="1" showErrorMessage="1" sqref="S54:S65 S71:S82" xr:uid="{00000000-0002-0000-0100-000017000000}">
      <formula1>$X$5:$X$9</formula1>
    </dataValidation>
    <dataValidation type="list" imeMode="hiragana" allowBlank="1" showInputMessage="1" showErrorMessage="1" prompt="生徒(兼選手)の場合は、_x000a_選手8の欄に生年月日と_x000a_学年を入力してください。" sqref="R22 R39" xr:uid="{36FEA53F-7B42-4572-8FFA-095B24636B7B}">
      <formula1>"一般,生徒(兼選手),生徒(マネ専属)"</formula1>
    </dataValidation>
  </dataValidations>
  <pageMargins left="0.70866141732283472" right="0.70866141732283472" top="0.47" bottom="0.22" header="0.31496062992125984" footer="0.16"/>
  <pageSetup paperSize="9" scale="67" orientation="portrait" r:id="rId1"/>
  <extLst>
    <ext xmlns:x14="http://schemas.microsoft.com/office/spreadsheetml/2009/9/main" uri="{CCE6A557-97BC-4b89-ADB6-D9C93CAAB3DF}">
      <x14:dataValidations xmlns:xm="http://schemas.microsoft.com/office/excel/2006/main" xWindow="1157" yWindow="444" count="2">
        <x14:dataValidation type="list" imeMode="off" operator="greaterThanOrEqual" allowBlank="1" showInputMessage="1" showErrorMessage="1" prompt="数字で選択して下さい" xr:uid="{00000000-0002-0000-0100-000018000000}">
          <x14:formula1>
            <xm:f>事務局作業!$O$11:$O$12</xm:f>
          </x14:formula1>
          <xm:sqref>E4</xm:sqref>
        </x14:dataValidation>
        <x14:dataValidation type="list" imeMode="off" operator="greaterThanOrEqual" allowBlank="1" showInputMessage="1" showErrorMessage="1" prompt="選択して下さい" xr:uid="{00000000-0002-0000-0100-000019000000}">
          <x14:formula1>
            <xm:f>事務局作業!$P$11:$P$13</xm:f>
          </x14:formula1>
          <xm:sqref>G4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53"/>
  <sheetViews>
    <sheetView view="pageBreakPreview" zoomScaleNormal="100" zoomScaleSheetLayoutView="100" workbookViewId="0">
      <selection activeCell="J24" sqref="J24:N24"/>
    </sheetView>
  </sheetViews>
  <sheetFormatPr defaultRowHeight="13.2" x14ac:dyDescent="0.2"/>
  <cols>
    <col min="1" max="1" width="8.77734375" customWidth="1"/>
    <col min="2" max="3" width="4.77734375" customWidth="1"/>
    <col min="4" max="4" width="8.77734375" customWidth="1"/>
    <col min="5" max="9" width="5" customWidth="1"/>
    <col min="10" max="10" width="8.77734375" customWidth="1"/>
    <col min="11" max="14" width="5" customWidth="1"/>
    <col min="15" max="15" width="5.44140625" bestFit="1" customWidth="1"/>
  </cols>
  <sheetData>
    <row r="1" spans="1:15" ht="28.95" customHeight="1" x14ac:dyDescent="0.2">
      <c r="A1" s="292" t="str">
        <f>"令和"&amp;事務局作業!$B$2&amp;"年度　北信越予選会　プログラム用"</f>
        <v>令和6年度　北信越予選会　プログラム用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5" ht="15" customHeight="1" x14ac:dyDescent="0.2"/>
    <row r="3" spans="1:15" ht="19.2" x14ac:dyDescent="0.2">
      <c r="A3" s="37" t="s">
        <v>97</v>
      </c>
      <c r="B3" s="37"/>
      <c r="C3" s="37"/>
    </row>
    <row r="4" spans="1:15" ht="4.95" customHeight="1" thickBot="1" x14ac:dyDescent="0.25"/>
    <row r="5" spans="1:15" ht="19.95" customHeight="1" thickBot="1" x14ac:dyDescent="0.25">
      <c r="A5" s="35" t="s">
        <v>82</v>
      </c>
      <c r="B5" s="282">
        <f>①入力シート!D5</f>
        <v>0</v>
      </c>
      <c r="C5" s="283"/>
      <c r="D5" s="35" t="s">
        <v>83</v>
      </c>
      <c r="E5" s="282">
        <f>①入力シート!D31</f>
        <v>0</v>
      </c>
      <c r="F5" s="281"/>
      <c r="G5" s="280" t="s">
        <v>84</v>
      </c>
      <c r="H5" s="281"/>
      <c r="I5" s="282">
        <f>①入力シート!D6</f>
        <v>0</v>
      </c>
      <c r="J5" s="281"/>
      <c r="K5" s="281"/>
      <c r="L5" s="281"/>
      <c r="M5" s="281"/>
      <c r="N5" s="281"/>
      <c r="O5" s="283"/>
    </row>
    <row r="6" spans="1:15" ht="4.95" customHeight="1" thickBot="1" x14ac:dyDescent="0.25"/>
    <row r="7" spans="1:15" s="3" customFormat="1" ht="18" customHeight="1" thickBot="1" x14ac:dyDescent="0.25">
      <c r="A7" s="280"/>
      <c r="B7" s="281"/>
      <c r="C7" s="283"/>
      <c r="D7" s="280" t="s">
        <v>95</v>
      </c>
      <c r="E7" s="281"/>
      <c r="F7" s="281"/>
      <c r="G7" s="281"/>
      <c r="H7" s="281"/>
      <c r="I7" s="284"/>
      <c r="J7" s="282" t="s">
        <v>111</v>
      </c>
      <c r="K7" s="281"/>
      <c r="L7" s="281"/>
      <c r="M7" s="281"/>
      <c r="N7" s="284"/>
      <c r="O7" s="23" t="s">
        <v>96</v>
      </c>
    </row>
    <row r="8" spans="1:15" s="3" customFormat="1" ht="18" customHeight="1" x14ac:dyDescent="0.2">
      <c r="A8" s="289" t="s">
        <v>85</v>
      </c>
      <c r="B8" s="290"/>
      <c r="C8" s="291"/>
      <c r="D8" s="294" t="str">
        <f>①入力シート!D20&amp;"　"&amp;①入力シート!F20</f>
        <v>　</v>
      </c>
      <c r="E8" s="295"/>
      <c r="F8" s="295"/>
      <c r="G8" s="295"/>
      <c r="H8" s="295"/>
      <c r="I8" s="199"/>
      <c r="J8" s="253" t="str">
        <f>①入力シート!H20&amp;"　"&amp;①入力シート!J20</f>
        <v>　</v>
      </c>
      <c r="K8" s="295"/>
      <c r="L8" s="295"/>
      <c r="M8" s="295"/>
      <c r="N8" s="199"/>
      <c r="O8" s="34"/>
    </row>
    <row r="9" spans="1:15" ht="18" customHeight="1" x14ac:dyDescent="0.2">
      <c r="A9" s="272" t="s">
        <v>86</v>
      </c>
      <c r="B9" s="273"/>
      <c r="C9" s="274"/>
      <c r="D9" s="276" t="str">
        <f>①入力シート!D21&amp;"　"&amp;①入力シート!F21</f>
        <v>　</v>
      </c>
      <c r="E9" s="277"/>
      <c r="F9" s="277"/>
      <c r="G9" s="277"/>
      <c r="H9" s="277"/>
      <c r="I9" s="278"/>
      <c r="J9" s="279" t="str">
        <f>①入力シート!H21&amp;"　"&amp;①入力シート!J21</f>
        <v>　</v>
      </c>
      <c r="K9" s="277"/>
      <c r="L9" s="277"/>
      <c r="M9" s="277"/>
      <c r="N9" s="278"/>
      <c r="O9" s="33"/>
    </row>
    <row r="10" spans="1:15" ht="18" customHeight="1" x14ac:dyDescent="0.2">
      <c r="A10" s="272" t="s">
        <v>87</v>
      </c>
      <c r="B10" s="273"/>
      <c r="C10" s="274"/>
      <c r="D10" s="276" t="str">
        <f>①入力シート!D22&amp;"　"&amp;①入力シート!F22</f>
        <v>　</v>
      </c>
      <c r="E10" s="277"/>
      <c r="F10" s="277"/>
      <c r="G10" s="277"/>
      <c r="H10" s="277"/>
      <c r="I10" s="278"/>
      <c r="J10" s="279" t="str">
        <f>①入力シート!H22&amp;"　"&amp;①入力シート!J22</f>
        <v>　</v>
      </c>
      <c r="K10" s="277"/>
      <c r="L10" s="277"/>
      <c r="M10" s="277"/>
      <c r="N10" s="278"/>
      <c r="O10" s="33"/>
    </row>
    <row r="11" spans="1:15" ht="18" customHeight="1" x14ac:dyDescent="0.2">
      <c r="A11" s="272" t="s">
        <v>94</v>
      </c>
      <c r="B11" s="273"/>
      <c r="C11" s="274"/>
      <c r="D11" s="276" t="str">
        <f>①入力シート!D23&amp;"　"&amp;①入力シート!F23</f>
        <v>　</v>
      </c>
      <c r="E11" s="277"/>
      <c r="F11" s="277"/>
      <c r="G11" s="277"/>
      <c r="H11" s="277"/>
      <c r="I11" s="278"/>
      <c r="J11" s="279" t="str">
        <f>①入力シート!H23&amp;"　"&amp;①入力シート!J23</f>
        <v>　</v>
      </c>
      <c r="K11" s="277"/>
      <c r="L11" s="277"/>
      <c r="M11" s="277"/>
      <c r="N11" s="278"/>
      <c r="O11" s="30">
        <f>①入力シート!R23</f>
        <v>0</v>
      </c>
    </row>
    <row r="12" spans="1:15" ht="18" customHeight="1" x14ac:dyDescent="0.2">
      <c r="A12" s="272" t="s">
        <v>88</v>
      </c>
      <c r="B12" s="273"/>
      <c r="C12" s="274"/>
      <c r="D12" s="276" t="str">
        <f>①入力シート!D24&amp;"　"&amp;①入力シート!F24</f>
        <v>　</v>
      </c>
      <c r="E12" s="277"/>
      <c r="F12" s="277"/>
      <c r="G12" s="277"/>
      <c r="H12" s="277"/>
      <c r="I12" s="278"/>
      <c r="J12" s="279" t="str">
        <f>①入力シート!H24&amp;"　"&amp;①入力シート!J24</f>
        <v>　</v>
      </c>
      <c r="K12" s="277"/>
      <c r="L12" s="277"/>
      <c r="M12" s="277"/>
      <c r="N12" s="278"/>
      <c r="O12" s="30">
        <f>①入力シート!R24</f>
        <v>0</v>
      </c>
    </row>
    <row r="13" spans="1:15" ht="18" customHeight="1" x14ac:dyDescent="0.2">
      <c r="A13" s="272" t="s">
        <v>89</v>
      </c>
      <c r="B13" s="273"/>
      <c r="C13" s="274"/>
      <c r="D13" s="276" t="str">
        <f>①入力シート!D25&amp;"　"&amp;①入力シート!F25</f>
        <v>　</v>
      </c>
      <c r="E13" s="277"/>
      <c r="F13" s="277"/>
      <c r="G13" s="277"/>
      <c r="H13" s="277"/>
      <c r="I13" s="278"/>
      <c r="J13" s="279" t="str">
        <f>①入力シート!H25&amp;"　"&amp;①入力シート!J25</f>
        <v>　</v>
      </c>
      <c r="K13" s="277"/>
      <c r="L13" s="277"/>
      <c r="M13" s="277"/>
      <c r="N13" s="278"/>
      <c r="O13" s="30">
        <f>①入力シート!R25</f>
        <v>0</v>
      </c>
    </row>
    <row r="14" spans="1:15" ht="18" customHeight="1" x14ac:dyDescent="0.2">
      <c r="A14" s="272" t="s">
        <v>90</v>
      </c>
      <c r="B14" s="273"/>
      <c r="C14" s="274"/>
      <c r="D14" s="276" t="str">
        <f>①入力シート!D26&amp;"　"&amp;①入力シート!F26</f>
        <v>　</v>
      </c>
      <c r="E14" s="277"/>
      <c r="F14" s="277"/>
      <c r="G14" s="277"/>
      <c r="H14" s="277"/>
      <c r="I14" s="278"/>
      <c r="J14" s="279" t="str">
        <f>①入力シート!H26&amp;"　"&amp;①入力シート!J26</f>
        <v>　</v>
      </c>
      <c r="K14" s="277"/>
      <c r="L14" s="277"/>
      <c r="M14" s="277"/>
      <c r="N14" s="278"/>
      <c r="O14" s="30">
        <f>①入力シート!R26</f>
        <v>0</v>
      </c>
    </row>
    <row r="15" spans="1:15" ht="18" customHeight="1" x14ac:dyDescent="0.2">
      <c r="A15" s="272" t="s">
        <v>91</v>
      </c>
      <c r="B15" s="273"/>
      <c r="C15" s="274"/>
      <c r="D15" s="276" t="str">
        <f>①入力シート!D27&amp;"　"&amp;①入力シート!F27</f>
        <v>　</v>
      </c>
      <c r="E15" s="277"/>
      <c r="F15" s="277"/>
      <c r="G15" s="277"/>
      <c r="H15" s="277"/>
      <c r="I15" s="278"/>
      <c r="J15" s="279" t="str">
        <f>①入力シート!H27&amp;"　"&amp;①入力シート!J27</f>
        <v>　</v>
      </c>
      <c r="K15" s="277"/>
      <c r="L15" s="277"/>
      <c r="M15" s="277"/>
      <c r="N15" s="278"/>
      <c r="O15" s="30">
        <f>①入力シート!R27</f>
        <v>0</v>
      </c>
    </row>
    <row r="16" spans="1:15" ht="18" customHeight="1" x14ac:dyDescent="0.2">
      <c r="A16" s="272" t="s">
        <v>92</v>
      </c>
      <c r="B16" s="273"/>
      <c r="C16" s="274"/>
      <c r="D16" s="276" t="str">
        <f>①入力シート!D28&amp;"　"&amp;①入力シート!F28</f>
        <v>　</v>
      </c>
      <c r="E16" s="277"/>
      <c r="F16" s="277"/>
      <c r="G16" s="277"/>
      <c r="H16" s="277"/>
      <c r="I16" s="278"/>
      <c r="J16" s="279" t="str">
        <f>①入力シート!H28&amp;"　"&amp;①入力シート!J28</f>
        <v>　</v>
      </c>
      <c r="K16" s="277"/>
      <c r="L16" s="277"/>
      <c r="M16" s="277"/>
      <c r="N16" s="278"/>
      <c r="O16" s="30">
        <f>①入力シート!R28</f>
        <v>0</v>
      </c>
    </row>
    <row r="17" spans="1:15" ht="18" customHeight="1" x14ac:dyDescent="0.2">
      <c r="A17" s="272" t="s">
        <v>93</v>
      </c>
      <c r="B17" s="273"/>
      <c r="C17" s="274"/>
      <c r="D17" s="276" t="str">
        <f>①入力シート!D29&amp;"　"&amp;①入力シート!F29</f>
        <v>　</v>
      </c>
      <c r="E17" s="277"/>
      <c r="F17" s="277"/>
      <c r="G17" s="277"/>
      <c r="H17" s="277"/>
      <c r="I17" s="278"/>
      <c r="J17" s="279" t="str">
        <f>①入力シート!H29&amp;"　"&amp;①入力シート!J29</f>
        <v>　</v>
      </c>
      <c r="K17" s="277"/>
      <c r="L17" s="277"/>
      <c r="M17" s="277"/>
      <c r="N17" s="278"/>
      <c r="O17" s="30">
        <f>①入力シート!R29</f>
        <v>0</v>
      </c>
    </row>
    <row r="18" spans="1:15" ht="18" customHeight="1" thickBot="1" x14ac:dyDescent="0.25">
      <c r="A18" s="285" t="s">
        <v>158</v>
      </c>
      <c r="B18" s="286"/>
      <c r="C18" s="288"/>
      <c r="D18" s="296" t="str">
        <f>①入力シート!D30&amp;"　"&amp;①入力シート!F30</f>
        <v>　</v>
      </c>
      <c r="E18" s="207"/>
      <c r="F18" s="207"/>
      <c r="G18" s="207"/>
      <c r="H18" s="207"/>
      <c r="I18" s="208"/>
      <c r="J18" s="206" t="str">
        <f>①入力シート!H30&amp;"　"&amp;①入力シート!J30</f>
        <v>　</v>
      </c>
      <c r="K18" s="207"/>
      <c r="L18" s="207"/>
      <c r="M18" s="207"/>
      <c r="N18" s="208"/>
      <c r="O18" s="91">
        <f>①入力シート!R30</f>
        <v>0</v>
      </c>
    </row>
    <row r="20" spans="1:15" ht="19.2" x14ac:dyDescent="0.2">
      <c r="A20" s="37" t="s">
        <v>98</v>
      </c>
      <c r="B20" s="37"/>
      <c r="C20" s="37"/>
    </row>
    <row r="21" spans="1:15" ht="4.2" customHeight="1" thickBot="1" x14ac:dyDescent="0.25"/>
    <row r="22" spans="1:15" ht="19.95" customHeight="1" thickBot="1" x14ac:dyDescent="0.25">
      <c r="A22" s="35" t="s">
        <v>82</v>
      </c>
      <c r="B22" s="282">
        <f>①入力シート!D5</f>
        <v>0</v>
      </c>
      <c r="C22" s="283"/>
      <c r="D22" s="35" t="s">
        <v>83</v>
      </c>
      <c r="E22" s="282">
        <f>①入力シート!D48</f>
        <v>0</v>
      </c>
      <c r="F22" s="281"/>
      <c r="G22" s="280" t="s">
        <v>84</v>
      </c>
      <c r="H22" s="281"/>
      <c r="I22" s="282">
        <f>①入力シート!D6</f>
        <v>0</v>
      </c>
      <c r="J22" s="281"/>
      <c r="K22" s="281"/>
      <c r="L22" s="281"/>
      <c r="M22" s="281"/>
      <c r="N22" s="281"/>
      <c r="O22" s="283"/>
    </row>
    <row r="23" spans="1:15" ht="4.95" customHeight="1" thickBot="1" x14ac:dyDescent="0.25"/>
    <row r="24" spans="1:15" s="3" customFormat="1" ht="18" customHeight="1" thickBot="1" x14ac:dyDescent="0.25">
      <c r="A24" s="280"/>
      <c r="B24" s="281"/>
      <c r="C24" s="283"/>
      <c r="D24" s="280" t="s">
        <v>95</v>
      </c>
      <c r="E24" s="281"/>
      <c r="F24" s="281"/>
      <c r="G24" s="281"/>
      <c r="H24" s="281"/>
      <c r="I24" s="284"/>
      <c r="J24" s="282" t="s">
        <v>111</v>
      </c>
      <c r="K24" s="281"/>
      <c r="L24" s="281"/>
      <c r="M24" s="281"/>
      <c r="N24" s="284"/>
      <c r="O24" s="23" t="s">
        <v>96</v>
      </c>
    </row>
    <row r="25" spans="1:15" s="3" customFormat="1" ht="18" customHeight="1" x14ac:dyDescent="0.2">
      <c r="A25" s="289" t="s">
        <v>85</v>
      </c>
      <c r="B25" s="290"/>
      <c r="C25" s="291"/>
      <c r="D25" s="289" t="str">
        <f>①入力シート!D37&amp;"　"&amp;①入力シート!F37</f>
        <v>　</v>
      </c>
      <c r="E25" s="290"/>
      <c r="F25" s="290"/>
      <c r="G25" s="290"/>
      <c r="H25" s="290"/>
      <c r="I25" s="293"/>
      <c r="J25" s="298" t="str">
        <f>①入力シート!H37&amp;"　"&amp;①入力シート!J37</f>
        <v>　</v>
      </c>
      <c r="K25" s="290"/>
      <c r="L25" s="290"/>
      <c r="M25" s="290"/>
      <c r="N25" s="293"/>
      <c r="O25" s="34"/>
    </row>
    <row r="26" spans="1:15" ht="18" customHeight="1" x14ac:dyDescent="0.2">
      <c r="A26" s="272" t="s">
        <v>86</v>
      </c>
      <c r="B26" s="273"/>
      <c r="C26" s="274"/>
      <c r="D26" s="272" t="str">
        <f>①入力シート!D38&amp;"　"&amp;①入力シート!F38</f>
        <v>　</v>
      </c>
      <c r="E26" s="273"/>
      <c r="F26" s="273"/>
      <c r="G26" s="273"/>
      <c r="H26" s="273"/>
      <c r="I26" s="275"/>
      <c r="J26" s="297" t="str">
        <f>①入力シート!H38&amp;"　"&amp;①入力シート!J38</f>
        <v>　</v>
      </c>
      <c r="K26" s="273"/>
      <c r="L26" s="273"/>
      <c r="M26" s="273"/>
      <c r="N26" s="275"/>
      <c r="O26" s="33"/>
    </row>
    <row r="27" spans="1:15" ht="18" customHeight="1" x14ac:dyDescent="0.2">
      <c r="A27" s="272" t="s">
        <v>87</v>
      </c>
      <c r="B27" s="273"/>
      <c r="C27" s="274"/>
      <c r="D27" s="272" t="str">
        <f>①入力シート!D39&amp;"　"&amp;①入力シート!F39</f>
        <v>　</v>
      </c>
      <c r="E27" s="273"/>
      <c r="F27" s="273"/>
      <c r="G27" s="273"/>
      <c r="H27" s="273"/>
      <c r="I27" s="275"/>
      <c r="J27" s="297" t="str">
        <f>①入力シート!H39&amp;"　"&amp;①入力シート!J39</f>
        <v>　</v>
      </c>
      <c r="K27" s="273"/>
      <c r="L27" s="273"/>
      <c r="M27" s="273"/>
      <c r="N27" s="275"/>
      <c r="O27" s="33"/>
    </row>
    <row r="28" spans="1:15" ht="18" customHeight="1" x14ac:dyDescent="0.2">
      <c r="A28" s="272" t="s">
        <v>94</v>
      </c>
      <c r="B28" s="273"/>
      <c r="C28" s="274"/>
      <c r="D28" s="272" t="str">
        <f>①入力シート!D40&amp;"　"&amp;①入力シート!F40</f>
        <v>　</v>
      </c>
      <c r="E28" s="273"/>
      <c r="F28" s="273"/>
      <c r="G28" s="273"/>
      <c r="H28" s="273"/>
      <c r="I28" s="275"/>
      <c r="J28" s="297" t="str">
        <f>①入力シート!H40&amp;"　"&amp;①入力シート!J40</f>
        <v>　</v>
      </c>
      <c r="K28" s="273"/>
      <c r="L28" s="273"/>
      <c r="M28" s="273"/>
      <c r="N28" s="275"/>
      <c r="O28" s="30">
        <f>①入力シート!R40</f>
        <v>0</v>
      </c>
    </row>
    <row r="29" spans="1:15" ht="18" customHeight="1" x14ac:dyDescent="0.2">
      <c r="A29" s="272" t="s">
        <v>88</v>
      </c>
      <c r="B29" s="273"/>
      <c r="C29" s="274"/>
      <c r="D29" s="272" t="str">
        <f>①入力シート!D41&amp;"　"&amp;①入力シート!F41</f>
        <v>　</v>
      </c>
      <c r="E29" s="273"/>
      <c r="F29" s="273"/>
      <c r="G29" s="273"/>
      <c r="H29" s="273"/>
      <c r="I29" s="275"/>
      <c r="J29" s="297" t="str">
        <f>①入力シート!H41&amp;"　"&amp;①入力シート!J41</f>
        <v>　</v>
      </c>
      <c r="K29" s="273"/>
      <c r="L29" s="273"/>
      <c r="M29" s="273"/>
      <c r="N29" s="275"/>
      <c r="O29" s="30">
        <f>①入力シート!R41</f>
        <v>0</v>
      </c>
    </row>
    <row r="30" spans="1:15" ht="18" customHeight="1" x14ac:dyDescent="0.2">
      <c r="A30" s="272" t="s">
        <v>89</v>
      </c>
      <c r="B30" s="273"/>
      <c r="C30" s="274"/>
      <c r="D30" s="272" t="str">
        <f>①入力シート!D42&amp;"　"&amp;①入力シート!F42</f>
        <v>　</v>
      </c>
      <c r="E30" s="273"/>
      <c r="F30" s="273"/>
      <c r="G30" s="273"/>
      <c r="H30" s="273"/>
      <c r="I30" s="275"/>
      <c r="J30" s="297" t="str">
        <f>①入力シート!H42&amp;"　"&amp;①入力シート!J42</f>
        <v>　</v>
      </c>
      <c r="K30" s="273"/>
      <c r="L30" s="273"/>
      <c r="M30" s="273"/>
      <c r="N30" s="275"/>
      <c r="O30" s="30">
        <f>①入力シート!R42</f>
        <v>0</v>
      </c>
    </row>
    <row r="31" spans="1:15" ht="18" customHeight="1" x14ac:dyDescent="0.2">
      <c r="A31" s="272" t="s">
        <v>90</v>
      </c>
      <c r="B31" s="273"/>
      <c r="C31" s="274"/>
      <c r="D31" s="272" t="str">
        <f>①入力シート!D43&amp;"　"&amp;①入力シート!F43</f>
        <v>　</v>
      </c>
      <c r="E31" s="273"/>
      <c r="F31" s="273"/>
      <c r="G31" s="273"/>
      <c r="H31" s="273"/>
      <c r="I31" s="275"/>
      <c r="J31" s="297" t="str">
        <f>①入力シート!H43&amp;"　"&amp;①入力シート!J43</f>
        <v>　</v>
      </c>
      <c r="K31" s="273"/>
      <c r="L31" s="273"/>
      <c r="M31" s="273"/>
      <c r="N31" s="275"/>
      <c r="O31" s="30">
        <f>①入力シート!R43</f>
        <v>0</v>
      </c>
    </row>
    <row r="32" spans="1:15" ht="18" customHeight="1" x14ac:dyDescent="0.2">
      <c r="A32" s="272" t="s">
        <v>91</v>
      </c>
      <c r="B32" s="273"/>
      <c r="C32" s="274"/>
      <c r="D32" s="272" t="str">
        <f>①入力シート!D44&amp;"　"&amp;①入力シート!F44</f>
        <v>　</v>
      </c>
      <c r="E32" s="273"/>
      <c r="F32" s="273"/>
      <c r="G32" s="273"/>
      <c r="H32" s="273"/>
      <c r="I32" s="275"/>
      <c r="J32" s="297" t="str">
        <f>①入力シート!H44&amp;"　"&amp;①入力シート!J44</f>
        <v>　</v>
      </c>
      <c r="K32" s="273"/>
      <c r="L32" s="273"/>
      <c r="M32" s="273"/>
      <c r="N32" s="275"/>
      <c r="O32" s="30">
        <f>①入力シート!R44</f>
        <v>0</v>
      </c>
    </row>
    <row r="33" spans="1:15" ht="18" customHeight="1" x14ac:dyDescent="0.2">
      <c r="A33" s="272" t="s">
        <v>92</v>
      </c>
      <c r="B33" s="273"/>
      <c r="C33" s="274"/>
      <c r="D33" s="272" t="str">
        <f>①入力シート!D45&amp;"　"&amp;①入力シート!F45</f>
        <v>　</v>
      </c>
      <c r="E33" s="273"/>
      <c r="F33" s="273"/>
      <c r="G33" s="273"/>
      <c r="H33" s="273"/>
      <c r="I33" s="275"/>
      <c r="J33" s="297" t="str">
        <f>①入力シート!H45&amp;"　"&amp;①入力シート!J45</f>
        <v>　</v>
      </c>
      <c r="K33" s="273"/>
      <c r="L33" s="273"/>
      <c r="M33" s="273"/>
      <c r="N33" s="275"/>
      <c r="O33" s="30">
        <f>①入力シート!R45</f>
        <v>0</v>
      </c>
    </row>
    <row r="34" spans="1:15" ht="18" customHeight="1" x14ac:dyDescent="0.2">
      <c r="A34" s="272" t="s">
        <v>93</v>
      </c>
      <c r="B34" s="273"/>
      <c r="C34" s="274"/>
      <c r="D34" s="272" t="str">
        <f>①入力シート!D46&amp;"　"&amp;①入力シート!F46</f>
        <v>　</v>
      </c>
      <c r="E34" s="273"/>
      <c r="F34" s="273"/>
      <c r="G34" s="273"/>
      <c r="H34" s="273"/>
      <c r="I34" s="275"/>
      <c r="J34" s="297" t="str">
        <f>①入力シート!H46&amp;"　"&amp;①入力シート!J46</f>
        <v>　</v>
      </c>
      <c r="K34" s="273"/>
      <c r="L34" s="273"/>
      <c r="M34" s="273"/>
      <c r="N34" s="275"/>
      <c r="O34" s="30">
        <f>①入力シート!R46</f>
        <v>0</v>
      </c>
    </row>
    <row r="35" spans="1:15" ht="18" customHeight="1" thickBot="1" x14ac:dyDescent="0.25">
      <c r="A35" s="285" t="s">
        <v>158</v>
      </c>
      <c r="B35" s="286"/>
      <c r="C35" s="288"/>
      <c r="D35" s="285" t="str">
        <f>①入力シート!D47&amp;"　"&amp;①入力シート!F47</f>
        <v>　</v>
      </c>
      <c r="E35" s="286"/>
      <c r="F35" s="286"/>
      <c r="G35" s="286"/>
      <c r="H35" s="286"/>
      <c r="I35" s="287"/>
      <c r="J35" s="299" t="str">
        <f>①入力シート!H47&amp;"　"&amp;①入力シート!J47</f>
        <v>　</v>
      </c>
      <c r="K35" s="286"/>
      <c r="L35" s="286"/>
      <c r="M35" s="286"/>
      <c r="N35" s="287"/>
      <c r="O35" s="91">
        <f>①入力シート!R47</f>
        <v>0</v>
      </c>
    </row>
    <row r="36" spans="1:15" ht="13.2" customHeight="1" x14ac:dyDescent="0.2"/>
    <row r="37" spans="1:15" ht="19.2" hidden="1" x14ac:dyDescent="0.2">
      <c r="A37" s="37" t="s">
        <v>101</v>
      </c>
      <c r="B37" s="37"/>
      <c r="C37" s="37"/>
    </row>
    <row r="38" spans="1:15" ht="4.2" hidden="1" customHeight="1" thickBot="1" x14ac:dyDescent="0.25"/>
    <row r="39" spans="1:15" ht="19.95" hidden="1" customHeight="1" thickBot="1" x14ac:dyDescent="0.25">
      <c r="A39" s="35" t="s">
        <v>82</v>
      </c>
      <c r="B39" s="282">
        <f>①入力シート!D5</f>
        <v>0</v>
      </c>
      <c r="C39" s="283"/>
      <c r="D39" s="35" t="s">
        <v>84</v>
      </c>
      <c r="E39" s="282">
        <f>①入力シート!D6</f>
        <v>0</v>
      </c>
      <c r="F39" s="281"/>
      <c r="G39" s="281"/>
      <c r="H39" s="281"/>
      <c r="I39" s="281"/>
      <c r="J39" s="281"/>
      <c r="K39" s="281"/>
      <c r="L39" s="283"/>
    </row>
    <row r="40" spans="1:15" ht="3.6" hidden="1" customHeight="1" thickBot="1" x14ac:dyDescent="0.25">
      <c r="A40" s="3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</row>
    <row r="41" spans="1:15" s="3" customFormat="1" ht="18" hidden="1" customHeight="1" thickBot="1" x14ac:dyDescent="0.25">
      <c r="A41" s="280"/>
      <c r="B41" s="281"/>
      <c r="C41" s="283"/>
      <c r="D41" s="280" t="s">
        <v>95</v>
      </c>
      <c r="E41" s="281"/>
      <c r="F41" s="281"/>
      <c r="G41" s="281"/>
      <c r="H41" s="281"/>
      <c r="I41" s="284"/>
      <c r="J41" s="282" t="s">
        <v>111</v>
      </c>
      <c r="K41" s="281"/>
      <c r="L41" s="281"/>
      <c r="M41" s="281"/>
      <c r="N41" s="284"/>
      <c r="O41" s="23" t="s">
        <v>96</v>
      </c>
    </row>
    <row r="42" spans="1:15" s="3" customFormat="1" ht="18" hidden="1" customHeight="1" x14ac:dyDescent="0.2">
      <c r="A42" s="305" t="s">
        <v>103</v>
      </c>
      <c r="B42" s="306"/>
      <c r="C42" s="307"/>
      <c r="D42" s="289" t="str">
        <f>①入力シート!D54&amp;"　"&amp;①入力シート!F54</f>
        <v>　</v>
      </c>
      <c r="E42" s="290"/>
      <c r="F42" s="290"/>
      <c r="G42" s="290"/>
      <c r="H42" s="290"/>
      <c r="I42" s="293"/>
      <c r="J42" s="298" t="str">
        <f>①入力シート!H54&amp;"　"&amp;①入力シート!J54</f>
        <v>　</v>
      </c>
      <c r="K42" s="290"/>
      <c r="L42" s="290"/>
      <c r="M42" s="290"/>
      <c r="N42" s="293"/>
      <c r="O42" s="29">
        <f>①入力シート!R54</f>
        <v>0</v>
      </c>
    </row>
    <row r="43" spans="1:15" ht="18" hidden="1" customHeight="1" x14ac:dyDescent="0.2">
      <c r="A43" s="308"/>
      <c r="B43" s="309"/>
      <c r="C43" s="310"/>
      <c r="D43" s="272" t="str">
        <f>①入力シート!D55&amp;"　"&amp;①入力シート!F55</f>
        <v>　</v>
      </c>
      <c r="E43" s="273"/>
      <c r="F43" s="273"/>
      <c r="G43" s="273"/>
      <c r="H43" s="273"/>
      <c r="I43" s="275"/>
      <c r="J43" s="297" t="str">
        <f>①入力シート!H55&amp;"　"&amp;①入力シート!J55</f>
        <v>　</v>
      </c>
      <c r="K43" s="273"/>
      <c r="L43" s="273"/>
      <c r="M43" s="273"/>
      <c r="N43" s="275"/>
      <c r="O43" s="30">
        <f>①入力シート!R55</f>
        <v>0</v>
      </c>
    </row>
    <row r="44" spans="1:15" ht="18" hidden="1" customHeight="1" thickBot="1" x14ac:dyDescent="0.25">
      <c r="A44" s="300" t="s">
        <v>102</v>
      </c>
      <c r="B44" s="301"/>
      <c r="C44" s="302"/>
      <c r="D44" s="300" t="str">
        <f>①入力シート!D65&amp;"　"&amp;①入力シート!F65</f>
        <v>　</v>
      </c>
      <c r="E44" s="301"/>
      <c r="F44" s="301"/>
      <c r="G44" s="301"/>
      <c r="H44" s="301"/>
      <c r="I44" s="303"/>
      <c r="J44" s="304" t="str">
        <f>①入力シート!H65&amp;"　"&amp;①入力シート!J65</f>
        <v>　</v>
      </c>
      <c r="K44" s="301"/>
      <c r="L44" s="301"/>
      <c r="M44" s="301"/>
      <c r="N44" s="303"/>
      <c r="O44" s="36">
        <f>①入力シート!R65</f>
        <v>0</v>
      </c>
    </row>
    <row r="45" spans="1:15" ht="13.95" hidden="1" customHeight="1" x14ac:dyDescent="0.2"/>
    <row r="46" spans="1:15" ht="19.2" hidden="1" x14ac:dyDescent="0.2">
      <c r="A46" s="37" t="s">
        <v>104</v>
      </c>
      <c r="B46" s="37"/>
      <c r="C46" s="37"/>
    </row>
    <row r="47" spans="1:15" ht="4.2" hidden="1" customHeight="1" thickBot="1" x14ac:dyDescent="0.25"/>
    <row r="48" spans="1:15" ht="19.95" hidden="1" customHeight="1" thickBot="1" x14ac:dyDescent="0.25">
      <c r="A48" s="35" t="s">
        <v>82</v>
      </c>
      <c r="B48" s="282">
        <f>①入力シート!D5</f>
        <v>0</v>
      </c>
      <c r="C48" s="283"/>
      <c r="D48" s="35" t="s">
        <v>84</v>
      </c>
      <c r="E48" s="282">
        <f>①入力シート!D6</f>
        <v>0</v>
      </c>
      <c r="F48" s="281"/>
      <c r="G48" s="281"/>
      <c r="H48" s="281"/>
      <c r="I48" s="281"/>
      <c r="J48" s="281"/>
      <c r="K48" s="281"/>
      <c r="L48" s="283"/>
    </row>
    <row r="49" spans="1:15" ht="3.6" hidden="1" customHeight="1" thickBot="1" x14ac:dyDescent="0.25">
      <c r="A49" s="3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5" s="3" customFormat="1" ht="18" hidden="1" customHeight="1" thickBot="1" x14ac:dyDescent="0.25">
      <c r="A50" s="280"/>
      <c r="B50" s="281"/>
      <c r="C50" s="283"/>
      <c r="D50" s="280" t="s">
        <v>95</v>
      </c>
      <c r="E50" s="281"/>
      <c r="F50" s="281"/>
      <c r="G50" s="281"/>
      <c r="H50" s="281"/>
      <c r="I50" s="284"/>
      <c r="J50" s="282" t="s">
        <v>111</v>
      </c>
      <c r="K50" s="281"/>
      <c r="L50" s="281"/>
      <c r="M50" s="281"/>
      <c r="N50" s="284"/>
      <c r="O50" s="23" t="s">
        <v>96</v>
      </c>
    </row>
    <row r="51" spans="1:15" s="3" customFormat="1" ht="18" hidden="1" customHeight="1" x14ac:dyDescent="0.2">
      <c r="A51" s="305" t="s">
        <v>103</v>
      </c>
      <c r="B51" s="306"/>
      <c r="C51" s="307"/>
      <c r="D51" s="289" t="str">
        <f>①入力シート!D71&amp;"　"&amp;①入力シート!F71</f>
        <v>　</v>
      </c>
      <c r="E51" s="290"/>
      <c r="F51" s="290"/>
      <c r="G51" s="290"/>
      <c r="H51" s="290"/>
      <c r="I51" s="293"/>
      <c r="J51" s="298" t="str">
        <f>①入力シート!H71&amp;"　"&amp;①入力シート!J71</f>
        <v>　</v>
      </c>
      <c r="K51" s="290"/>
      <c r="L51" s="290"/>
      <c r="M51" s="290"/>
      <c r="N51" s="293"/>
      <c r="O51" s="29">
        <f>①入力シート!R71</f>
        <v>0</v>
      </c>
    </row>
    <row r="52" spans="1:15" ht="18" hidden="1" customHeight="1" x14ac:dyDescent="0.2">
      <c r="A52" s="308"/>
      <c r="B52" s="309"/>
      <c r="C52" s="310"/>
      <c r="D52" s="272" t="str">
        <f>①入力シート!D72&amp;"　"&amp;①入力シート!F72</f>
        <v>　</v>
      </c>
      <c r="E52" s="273"/>
      <c r="F52" s="273"/>
      <c r="G52" s="273"/>
      <c r="H52" s="273"/>
      <c r="I52" s="275"/>
      <c r="J52" s="297" t="str">
        <f>①入力シート!H72&amp;"　"&amp;①入力シート!J72</f>
        <v>　</v>
      </c>
      <c r="K52" s="273"/>
      <c r="L52" s="273"/>
      <c r="M52" s="273"/>
      <c r="N52" s="275"/>
      <c r="O52" s="30">
        <f>①入力シート!R72</f>
        <v>0</v>
      </c>
    </row>
    <row r="53" spans="1:15" ht="18" hidden="1" customHeight="1" thickBot="1" x14ac:dyDescent="0.25">
      <c r="A53" s="300" t="s">
        <v>102</v>
      </c>
      <c r="B53" s="301"/>
      <c r="C53" s="302"/>
      <c r="D53" s="300" t="str">
        <f>①入力シート!D82&amp;"　"&amp;①入力シート!F82</f>
        <v>　</v>
      </c>
      <c r="E53" s="301"/>
      <c r="F53" s="301"/>
      <c r="G53" s="301"/>
      <c r="H53" s="301"/>
      <c r="I53" s="303"/>
      <c r="J53" s="304" t="str">
        <f>①入力シート!H82&amp;"　"&amp;①入力シート!J82</f>
        <v>　</v>
      </c>
      <c r="K53" s="301"/>
      <c r="L53" s="301"/>
      <c r="M53" s="301"/>
      <c r="N53" s="303"/>
      <c r="O53" s="36">
        <f>①入力シート!R82</f>
        <v>0</v>
      </c>
    </row>
  </sheetData>
  <sheetProtection sheet="1" objects="1" scenarios="1"/>
  <mergeCells count="107">
    <mergeCell ref="J43:N43"/>
    <mergeCell ref="A42:C43"/>
    <mergeCell ref="A17:C17"/>
    <mergeCell ref="D17:I17"/>
    <mergeCell ref="J17:N17"/>
    <mergeCell ref="A34:C34"/>
    <mergeCell ref="D34:I34"/>
    <mergeCell ref="J34:N34"/>
    <mergeCell ref="A53:C53"/>
    <mergeCell ref="D53:I53"/>
    <mergeCell ref="J53:N53"/>
    <mergeCell ref="D51:I51"/>
    <mergeCell ref="J51:N51"/>
    <mergeCell ref="D52:I52"/>
    <mergeCell ref="J52:N52"/>
    <mergeCell ref="A50:C50"/>
    <mergeCell ref="D50:I50"/>
    <mergeCell ref="J50:N50"/>
    <mergeCell ref="D30:I30"/>
    <mergeCell ref="D31:I31"/>
    <mergeCell ref="D32:I32"/>
    <mergeCell ref="A51:C52"/>
    <mergeCell ref="E39:L39"/>
    <mergeCell ref="E48:L48"/>
    <mergeCell ref="B48:C48"/>
    <mergeCell ref="A41:C41"/>
    <mergeCell ref="D41:I41"/>
    <mergeCell ref="J41:N41"/>
    <mergeCell ref="J29:N29"/>
    <mergeCell ref="J28:N28"/>
    <mergeCell ref="J27:N27"/>
    <mergeCell ref="J26:N26"/>
    <mergeCell ref="J25:N25"/>
    <mergeCell ref="A33:C33"/>
    <mergeCell ref="A35:C35"/>
    <mergeCell ref="J35:N35"/>
    <mergeCell ref="J33:N33"/>
    <mergeCell ref="J32:N32"/>
    <mergeCell ref="J31:N31"/>
    <mergeCell ref="J30:N30"/>
    <mergeCell ref="A30:C30"/>
    <mergeCell ref="B39:C39"/>
    <mergeCell ref="A44:C44"/>
    <mergeCell ref="D44:I44"/>
    <mergeCell ref="J44:N44"/>
    <mergeCell ref="D42:I42"/>
    <mergeCell ref="J42:N42"/>
    <mergeCell ref="D43:I43"/>
    <mergeCell ref="A1:O1"/>
    <mergeCell ref="D27:I27"/>
    <mergeCell ref="D24:I24"/>
    <mergeCell ref="D25:I25"/>
    <mergeCell ref="D26:I26"/>
    <mergeCell ref="D8:I8"/>
    <mergeCell ref="D7:I7"/>
    <mergeCell ref="D18:I18"/>
    <mergeCell ref="D16:I16"/>
    <mergeCell ref="D15:I15"/>
    <mergeCell ref="D14:I14"/>
    <mergeCell ref="D13:I13"/>
    <mergeCell ref="D12:I12"/>
    <mergeCell ref="B22:C22"/>
    <mergeCell ref="E5:F5"/>
    <mergeCell ref="G5:H5"/>
    <mergeCell ref="I5:O5"/>
    <mergeCell ref="A24:C24"/>
    <mergeCell ref="A25:C25"/>
    <mergeCell ref="A26:C26"/>
    <mergeCell ref="A27:C27"/>
    <mergeCell ref="J8:N8"/>
    <mergeCell ref="E22:F22"/>
    <mergeCell ref="D10:I10"/>
    <mergeCell ref="B5:C5"/>
    <mergeCell ref="A18:C18"/>
    <mergeCell ref="A16:C16"/>
    <mergeCell ref="A15:C15"/>
    <mergeCell ref="A14:C14"/>
    <mergeCell ref="A13:C13"/>
    <mergeCell ref="A12:C12"/>
    <mergeCell ref="A28:C28"/>
    <mergeCell ref="A29:C29"/>
    <mergeCell ref="A10:C10"/>
    <mergeCell ref="A9:C9"/>
    <mergeCell ref="A8:C8"/>
    <mergeCell ref="A7:C7"/>
    <mergeCell ref="A11:C11"/>
    <mergeCell ref="J7:N7"/>
    <mergeCell ref="J18:N18"/>
    <mergeCell ref="J11:N11"/>
    <mergeCell ref="D33:I33"/>
    <mergeCell ref="D35:I35"/>
    <mergeCell ref="J10:N10"/>
    <mergeCell ref="J9:N9"/>
    <mergeCell ref="J16:N16"/>
    <mergeCell ref="J15:N15"/>
    <mergeCell ref="J24:N24"/>
    <mergeCell ref="D28:I28"/>
    <mergeCell ref="A31:C31"/>
    <mergeCell ref="A32:C32"/>
    <mergeCell ref="D29:I29"/>
    <mergeCell ref="D9:I9"/>
    <mergeCell ref="J14:N14"/>
    <mergeCell ref="J13:N13"/>
    <mergeCell ref="J12:N12"/>
    <mergeCell ref="G22:H22"/>
    <mergeCell ref="I22:O22"/>
    <mergeCell ref="D11:I11"/>
  </mergeCells>
  <phoneticPr fontId="1"/>
  <conditionalFormatting sqref="A5:O53">
    <cfRule type="cellIs" dxfId="10" priority="1" operator="equal">
      <formula>0</formula>
    </cfRule>
  </conditionalFormatting>
  <pageMargins left="0.70866141732283472" right="0.70866141732283472" top="0.55118110236220474" bottom="0.55118110236220474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FF"/>
    <pageSetUpPr fitToPage="1"/>
  </sheetPr>
  <dimension ref="A1:AC30"/>
  <sheetViews>
    <sheetView topLeftCell="A10" zoomScaleNormal="100" zoomScaleSheetLayoutView="100" workbookViewId="0">
      <selection activeCell="Z7" sqref="Z7:Z8"/>
    </sheetView>
  </sheetViews>
  <sheetFormatPr defaultColWidth="0" defaultRowHeight="13.2" zeroHeight="1" x14ac:dyDescent="0.2"/>
  <cols>
    <col min="1" max="1" width="2.44140625" bestFit="1" customWidth="1"/>
    <col min="2" max="2" width="10.109375" customWidth="1"/>
    <col min="3" max="6" width="3.6640625" bestFit="1" customWidth="1"/>
    <col min="7" max="8" width="3.6640625" customWidth="1"/>
    <col min="9" max="9" width="18" customWidth="1"/>
    <col min="10" max="10" width="4.109375" customWidth="1"/>
    <col min="11" max="11" width="4.88671875" customWidth="1"/>
    <col min="12" max="12" width="6.21875" customWidth="1"/>
    <col min="13" max="13" width="3.44140625" bestFit="1" customWidth="1"/>
    <col min="14" max="15" width="2.44140625" bestFit="1" customWidth="1"/>
    <col min="16" max="16" width="4.109375" customWidth="1"/>
    <col min="17" max="17" width="2.44140625" bestFit="1" customWidth="1"/>
    <col min="18" max="18" width="4.109375" bestFit="1" customWidth="1"/>
    <col min="19" max="19" width="3.44140625" customWidth="1"/>
    <col min="20" max="20" width="6.77734375" customWidth="1"/>
    <col min="21" max="21" width="3.44140625" bestFit="1" customWidth="1"/>
    <col min="22" max="22" width="6.77734375" customWidth="1"/>
    <col min="23" max="23" width="2.44140625" bestFit="1" customWidth="1"/>
    <col min="24" max="24" width="6.77734375" customWidth="1"/>
    <col min="25" max="25" width="2.44140625" bestFit="1" customWidth="1"/>
    <col min="26" max="26" width="10.109375" customWidth="1"/>
    <col min="27" max="27" width="3.44140625" bestFit="1" customWidth="1"/>
    <col min="28" max="28" width="1.21875" customWidth="1"/>
    <col min="29" max="29" width="13.88671875" hidden="1" customWidth="1"/>
    <col min="30" max="16384" width="9" hidden="1"/>
  </cols>
  <sheetData>
    <row r="1" spans="1:27" s="7" customFormat="1" ht="23.4" x14ac:dyDescent="0.2">
      <c r="A1" s="334" t="str">
        <f>"令和"&amp;事務局作業!B2&amp;"年度　"&amp;"第"&amp;事務局作業!B3&amp;"回全国高等学校選抜バドミントン大会　北信越予選会"</f>
        <v>令和6年度　第53回全国高等学校選抜バドミントン大会　北信越予選会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</row>
    <row r="2" spans="1:27" ht="7.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9" customFormat="1" ht="33" x14ac:dyDescent="0.2">
      <c r="A3" s="335" t="s">
        <v>51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5"/>
    </row>
    <row r="4" spans="1:27" ht="13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8" customFormat="1" ht="25.8" x14ac:dyDescent="0.2">
      <c r="A5" s="336" t="s">
        <v>52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</row>
    <row r="6" spans="1:27" ht="13.8" thickBot="1" x14ac:dyDescent="0.25"/>
    <row r="7" spans="1:27" ht="21.6" customHeight="1" x14ac:dyDescent="0.2">
      <c r="A7" s="347" t="s">
        <v>112</v>
      </c>
      <c r="B7" s="348"/>
      <c r="C7" s="348"/>
      <c r="D7" s="348"/>
      <c r="E7" s="348"/>
      <c r="F7" s="348"/>
      <c r="G7" s="348"/>
      <c r="H7" s="348"/>
      <c r="I7" s="348"/>
      <c r="J7" s="349"/>
      <c r="K7" s="289" t="s">
        <v>44</v>
      </c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1"/>
      <c r="Z7" s="345">
        <f>①入力シート!D5</f>
        <v>0</v>
      </c>
      <c r="AA7" s="359" t="s">
        <v>48</v>
      </c>
    </row>
    <row r="8" spans="1:27" ht="16.2" customHeight="1" thickBot="1" x14ac:dyDescent="0.25">
      <c r="A8" s="353">
        <f>①入力シート!D7</f>
        <v>0</v>
      </c>
      <c r="B8" s="354"/>
      <c r="C8" s="354"/>
      <c r="D8" s="354"/>
      <c r="E8" s="354"/>
      <c r="F8" s="354"/>
      <c r="G8" s="354"/>
      <c r="H8" s="354"/>
      <c r="I8" s="354"/>
      <c r="J8" s="355"/>
      <c r="K8" s="14" t="s">
        <v>45</v>
      </c>
      <c r="L8" s="17">
        <f>①入力シート!D10</f>
        <v>0</v>
      </c>
      <c r="M8" s="3" t="s">
        <v>100</v>
      </c>
      <c r="N8" s="340">
        <f>①入力シート!F10</f>
        <v>0</v>
      </c>
      <c r="O8" s="341"/>
      <c r="P8" s="341"/>
      <c r="Q8" t="s">
        <v>46</v>
      </c>
      <c r="S8" s="5" t="s">
        <v>47</v>
      </c>
      <c r="T8" s="17">
        <f>①入力シート!D12</f>
        <v>0</v>
      </c>
      <c r="U8" s="3" t="s">
        <v>100</v>
      </c>
      <c r="V8" s="17">
        <f>①入力シート!F12</f>
        <v>0</v>
      </c>
      <c r="W8" s="3" t="s">
        <v>100</v>
      </c>
      <c r="X8" s="17">
        <f>①入力シート!H12</f>
        <v>0</v>
      </c>
      <c r="Y8" s="15" t="s">
        <v>46</v>
      </c>
      <c r="Z8" s="346"/>
      <c r="AA8" s="360"/>
    </row>
    <row r="9" spans="1:27" ht="38.4" customHeight="1" thickBot="1" x14ac:dyDescent="0.25">
      <c r="A9" s="350">
        <f>①入力シート!D6</f>
        <v>0</v>
      </c>
      <c r="B9" s="351"/>
      <c r="C9" s="351"/>
      <c r="D9" s="351"/>
      <c r="E9" s="351"/>
      <c r="F9" s="351"/>
      <c r="G9" s="351"/>
      <c r="H9" s="351"/>
      <c r="I9" s="351"/>
      <c r="J9" s="352"/>
      <c r="K9" s="342">
        <f>①入力シート!D11</f>
        <v>0</v>
      </c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40">
        <f>①入力シート!D31</f>
        <v>0</v>
      </c>
      <c r="AA9" s="16" t="s">
        <v>49</v>
      </c>
    </row>
    <row r="10" spans="1:27" ht="13.8" thickBot="1" x14ac:dyDescent="0.25"/>
    <row r="11" spans="1:27" s="3" customFormat="1" ht="16.95" customHeight="1" x14ac:dyDescent="0.2">
      <c r="A11" s="305"/>
      <c r="B11" s="307"/>
      <c r="C11" s="306" t="s">
        <v>38</v>
      </c>
      <c r="D11" s="306"/>
      <c r="E11" s="306"/>
      <c r="F11" s="306"/>
      <c r="G11" s="306"/>
      <c r="H11" s="337"/>
      <c r="I11" s="356" t="s">
        <v>111</v>
      </c>
      <c r="J11" s="337"/>
      <c r="K11" s="356" t="s">
        <v>39</v>
      </c>
      <c r="L11" s="337"/>
      <c r="M11" s="356" t="s">
        <v>41</v>
      </c>
      <c r="N11" s="306"/>
      <c r="O11" s="306"/>
      <c r="P11" s="306"/>
      <c r="Q11" s="306"/>
      <c r="R11" s="337"/>
      <c r="S11" s="338" t="str">
        <f>"令和"&amp;事務局作業!$B$2&amp;"年度"</f>
        <v>令和6年度</v>
      </c>
      <c r="T11" s="338"/>
      <c r="U11" s="338"/>
      <c r="V11" s="338"/>
      <c r="W11" s="338"/>
      <c r="X11" s="338"/>
      <c r="Y11" s="338"/>
      <c r="Z11" s="338"/>
      <c r="AA11" s="339"/>
    </row>
    <row r="12" spans="1:27" s="3" customFormat="1" ht="16.95" customHeight="1" thickBot="1" x14ac:dyDescent="0.25">
      <c r="A12" s="285"/>
      <c r="B12" s="288"/>
      <c r="C12" s="286"/>
      <c r="D12" s="286"/>
      <c r="E12" s="286"/>
      <c r="F12" s="286"/>
      <c r="G12" s="286"/>
      <c r="H12" s="287"/>
      <c r="I12" s="299"/>
      <c r="J12" s="287"/>
      <c r="K12" s="299" t="s">
        <v>40</v>
      </c>
      <c r="L12" s="287"/>
      <c r="M12" s="299"/>
      <c r="N12" s="286"/>
      <c r="O12" s="286"/>
      <c r="P12" s="286"/>
      <c r="Q12" s="286"/>
      <c r="R12" s="287"/>
      <c r="S12" s="357" t="s">
        <v>43</v>
      </c>
      <c r="T12" s="357"/>
      <c r="U12" s="357"/>
      <c r="V12" s="357"/>
      <c r="W12" s="357"/>
      <c r="X12" s="357"/>
      <c r="Y12" s="357"/>
      <c r="Z12" s="357"/>
      <c r="AA12" s="358"/>
    </row>
    <row r="13" spans="1:27" ht="24.75" customHeight="1" x14ac:dyDescent="0.2">
      <c r="A13" s="320" t="s">
        <v>33</v>
      </c>
      <c r="B13" s="321"/>
      <c r="C13" s="316" t="str">
        <f>①入力シート!D20&amp;"　"&amp;①入力シート!F20</f>
        <v>　</v>
      </c>
      <c r="D13" s="316"/>
      <c r="E13" s="316"/>
      <c r="F13" s="316"/>
      <c r="G13" s="316"/>
      <c r="H13" s="315"/>
      <c r="I13" s="314" t="str">
        <f>①入力シート!H20&amp;"　"&amp;①入力シート!J20</f>
        <v>　</v>
      </c>
      <c r="J13" s="315"/>
      <c r="K13" s="473">
        <f>①入力シート!R20</f>
        <v>0</v>
      </c>
      <c r="L13" s="474"/>
      <c r="M13" s="311"/>
      <c r="N13" s="312"/>
      <c r="O13" s="312"/>
      <c r="P13" s="312"/>
      <c r="Q13" s="312"/>
      <c r="R13" s="313"/>
      <c r="S13" s="361">
        <f>①入力シート!L20</f>
        <v>0</v>
      </c>
      <c r="T13" s="361"/>
      <c r="U13" s="361"/>
      <c r="V13" s="361"/>
      <c r="W13" s="361"/>
      <c r="X13" s="361"/>
      <c r="Y13" s="361"/>
      <c r="Z13" s="361"/>
      <c r="AA13" s="362"/>
    </row>
    <row r="14" spans="1:27" ht="24.75" customHeight="1" x14ac:dyDescent="0.2">
      <c r="A14" s="318" t="s">
        <v>34</v>
      </c>
      <c r="B14" s="319"/>
      <c r="C14" s="277" t="str">
        <f>①入力シート!D21&amp;"　"&amp;①入力シート!F21</f>
        <v>　</v>
      </c>
      <c r="D14" s="277"/>
      <c r="E14" s="277"/>
      <c r="F14" s="277"/>
      <c r="G14" s="277"/>
      <c r="H14" s="278"/>
      <c r="I14" s="279" t="str">
        <f>①入力シート!H21&amp;"　"&amp;①入力シート!J21</f>
        <v>　</v>
      </c>
      <c r="J14" s="278"/>
      <c r="K14" s="475">
        <f>①入力シート!R21</f>
        <v>0</v>
      </c>
      <c r="L14" s="476"/>
      <c r="M14" s="325"/>
      <c r="N14" s="326"/>
      <c r="O14" s="326"/>
      <c r="P14" s="326"/>
      <c r="Q14" s="326"/>
      <c r="R14" s="327"/>
      <c r="S14" s="332">
        <f>①入力シート!L21</f>
        <v>0</v>
      </c>
      <c r="T14" s="332"/>
      <c r="U14" s="332"/>
      <c r="V14" s="332"/>
      <c r="W14" s="332"/>
      <c r="X14" s="332"/>
      <c r="Y14" s="332"/>
      <c r="Z14" s="332"/>
      <c r="AA14" s="333"/>
    </row>
    <row r="15" spans="1:27" ht="24.75" customHeight="1" x14ac:dyDescent="0.2">
      <c r="A15" s="318" t="s">
        <v>35</v>
      </c>
      <c r="B15" s="319"/>
      <c r="C15" s="277" t="str">
        <f>①入力シート!D22&amp;"　"&amp;①入力シート!F22</f>
        <v>　</v>
      </c>
      <c r="D15" s="277"/>
      <c r="E15" s="277"/>
      <c r="F15" s="277"/>
      <c r="G15" s="277"/>
      <c r="H15" s="278"/>
      <c r="I15" s="279" t="str">
        <f>①入力シート!H22&amp;"　"&amp;①入力シート!J22</f>
        <v>　</v>
      </c>
      <c r="J15" s="278"/>
      <c r="K15" s="475">
        <f>①入力シート!R22</f>
        <v>0</v>
      </c>
      <c r="L15" s="476"/>
      <c r="M15" s="325"/>
      <c r="N15" s="326"/>
      <c r="O15" s="326"/>
      <c r="P15" s="326"/>
      <c r="Q15" s="326"/>
      <c r="R15" s="327"/>
      <c r="S15" s="332">
        <f>①入力シート!L22</f>
        <v>0</v>
      </c>
      <c r="T15" s="332"/>
      <c r="U15" s="332"/>
      <c r="V15" s="332"/>
      <c r="W15" s="332"/>
      <c r="X15" s="332"/>
      <c r="Y15" s="332"/>
      <c r="Z15" s="332"/>
      <c r="AA15" s="333"/>
    </row>
    <row r="16" spans="1:27" ht="24.75" customHeight="1" x14ac:dyDescent="0.2">
      <c r="A16" s="13">
        <v>1</v>
      </c>
      <c r="B16" s="18" t="s">
        <v>36</v>
      </c>
      <c r="C16" s="277" t="str">
        <f>①入力シート!D23&amp;"　"&amp;①入力シート!F23</f>
        <v>　</v>
      </c>
      <c r="D16" s="277"/>
      <c r="E16" s="277"/>
      <c r="F16" s="277"/>
      <c r="G16" s="277"/>
      <c r="H16" s="278"/>
      <c r="I16" s="279" t="str">
        <f>①入力シート!H23&amp;"　"&amp;①入力シート!J23</f>
        <v>　</v>
      </c>
      <c r="J16" s="278"/>
      <c r="K16" s="475">
        <f>①入力シート!R23</f>
        <v>0</v>
      </c>
      <c r="L16" s="476"/>
      <c r="M16" s="328">
        <f>①入力シート!O23</f>
        <v>0</v>
      </c>
      <c r="N16" s="324"/>
      <c r="O16" s="41" t="s">
        <v>42</v>
      </c>
      <c r="P16" s="42">
        <f>①入力シート!P23</f>
        <v>0</v>
      </c>
      <c r="Q16" s="41" t="s">
        <v>42</v>
      </c>
      <c r="R16" s="43">
        <f>①入力シート!Q23</f>
        <v>0</v>
      </c>
      <c r="S16" s="332">
        <f>①入力シート!L23</f>
        <v>0</v>
      </c>
      <c r="T16" s="332"/>
      <c r="U16" s="332"/>
      <c r="V16" s="332"/>
      <c r="W16" s="332"/>
      <c r="X16" s="332"/>
      <c r="Y16" s="332"/>
      <c r="Z16" s="332"/>
      <c r="AA16" s="333"/>
    </row>
    <row r="17" spans="1:27" ht="24.75" customHeight="1" x14ac:dyDescent="0.2">
      <c r="A17" s="13">
        <v>2</v>
      </c>
      <c r="B17" s="18" t="s">
        <v>37</v>
      </c>
      <c r="C17" s="277" t="str">
        <f>①入力シート!D24&amp;"　"&amp;①入力シート!F24</f>
        <v>　</v>
      </c>
      <c r="D17" s="277"/>
      <c r="E17" s="277"/>
      <c r="F17" s="277"/>
      <c r="G17" s="277"/>
      <c r="H17" s="278"/>
      <c r="I17" s="279" t="str">
        <f>①入力シート!H24&amp;"　"&amp;①入力シート!J24</f>
        <v>　</v>
      </c>
      <c r="J17" s="278"/>
      <c r="K17" s="475">
        <f>①入力シート!R24</f>
        <v>0</v>
      </c>
      <c r="L17" s="476"/>
      <c r="M17" s="328">
        <f>①入力シート!O24</f>
        <v>0</v>
      </c>
      <c r="N17" s="324"/>
      <c r="O17" s="41" t="s">
        <v>42</v>
      </c>
      <c r="P17" s="42">
        <f>①入力シート!P24</f>
        <v>0</v>
      </c>
      <c r="Q17" s="41" t="s">
        <v>42</v>
      </c>
      <c r="R17" s="43">
        <f>①入力シート!Q24</f>
        <v>0</v>
      </c>
      <c r="S17" s="332">
        <f>①入力シート!L24</f>
        <v>0</v>
      </c>
      <c r="T17" s="332"/>
      <c r="U17" s="332"/>
      <c r="V17" s="332"/>
      <c r="W17" s="332"/>
      <c r="X17" s="332"/>
      <c r="Y17" s="332"/>
      <c r="Z17" s="332"/>
      <c r="AA17" s="333"/>
    </row>
    <row r="18" spans="1:27" ht="24.75" customHeight="1" x14ac:dyDescent="0.2">
      <c r="A18" s="13">
        <v>3</v>
      </c>
      <c r="B18" s="18" t="s">
        <v>37</v>
      </c>
      <c r="C18" s="277" t="str">
        <f>①入力シート!D25&amp;"　"&amp;①入力シート!F25</f>
        <v>　</v>
      </c>
      <c r="D18" s="277"/>
      <c r="E18" s="277"/>
      <c r="F18" s="277"/>
      <c r="G18" s="277"/>
      <c r="H18" s="278"/>
      <c r="I18" s="279" t="str">
        <f>①入力シート!H25&amp;"　"&amp;①入力シート!J25</f>
        <v>　</v>
      </c>
      <c r="J18" s="278"/>
      <c r="K18" s="475">
        <f>①入力シート!R25</f>
        <v>0</v>
      </c>
      <c r="L18" s="476"/>
      <c r="M18" s="328">
        <f>①入力シート!O25</f>
        <v>0</v>
      </c>
      <c r="N18" s="324"/>
      <c r="O18" s="41" t="s">
        <v>42</v>
      </c>
      <c r="P18" s="42">
        <f>①入力シート!P25</f>
        <v>0</v>
      </c>
      <c r="Q18" s="41" t="s">
        <v>42</v>
      </c>
      <c r="R18" s="43">
        <f>①入力シート!Q25</f>
        <v>0</v>
      </c>
      <c r="S18" s="332">
        <f>①入力シート!L25</f>
        <v>0</v>
      </c>
      <c r="T18" s="332"/>
      <c r="U18" s="332"/>
      <c r="V18" s="332"/>
      <c r="W18" s="332"/>
      <c r="X18" s="332"/>
      <c r="Y18" s="332"/>
      <c r="Z18" s="332"/>
      <c r="AA18" s="333"/>
    </row>
    <row r="19" spans="1:27" ht="24.75" customHeight="1" x14ac:dyDescent="0.2">
      <c r="A19" s="13">
        <v>4</v>
      </c>
      <c r="B19" s="18" t="s">
        <v>37</v>
      </c>
      <c r="C19" s="277" t="str">
        <f>①入力シート!D26&amp;"　"&amp;①入力シート!F26</f>
        <v>　</v>
      </c>
      <c r="D19" s="277"/>
      <c r="E19" s="277"/>
      <c r="F19" s="277"/>
      <c r="G19" s="277"/>
      <c r="H19" s="278"/>
      <c r="I19" s="279" t="str">
        <f>①入力シート!H26&amp;"　"&amp;①入力シート!J26</f>
        <v>　</v>
      </c>
      <c r="J19" s="278"/>
      <c r="K19" s="475">
        <f>①入力シート!R26</f>
        <v>0</v>
      </c>
      <c r="L19" s="476"/>
      <c r="M19" s="328">
        <f>①入力シート!O26</f>
        <v>0</v>
      </c>
      <c r="N19" s="324"/>
      <c r="O19" s="41" t="s">
        <v>42</v>
      </c>
      <c r="P19" s="42">
        <f>①入力シート!P26</f>
        <v>0</v>
      </c>
      <c r="Q19" s="41" t="s">
        <v>42</v>
      </c>
      <c r="R19" s="43">
        <f>①入力シート!Q26</f>
        <v>0</v>
      </c>
      <c r="S19" s="332">
        <f>①入力シート!L26</f>
        <v>0</v>
      </c>
      <c r="T19" s="332"/>
      <c r="U19" s="332"/>
      <c r="V19" s="332"/>
      <c r="W19" s="332"/>
      <c r="X19" s="332"/>
      <c r="Y19" s="332"/>
      <c r="Z19" s="332"/>
      <c r="AA19" s="333"/>
    </row>
    <row r="20" spans="1:27" ht="24.75" customHeight="1" x14ac:dyDescent="0.2">
      <c r="A20" s="13">
        <v>5</v>
      </c>
      <c r="B20" s="18" t="s">
        <v>37</v>
      </c>
      <c r="C20" s="277" t="str">
        <f>①入力シート!D27&amp;"　"&amp;①入力シート!F27</f>
        <v>　</v>
      </c>
      <c r="D20" s="277"/>
      <c r="E20" s="277"/>
      <c r="F20" s="277"/>
      <c r="G20" s="277"/>
      <c r="H20" s="278"/>
      <c r="I20" s="279" t="str">
        <f>①入力シート!H27&amp;"　"&amp;①入力シート!J27</f>
        <v>　</v>
      </c>
      <c r="J20" s="278"/>
      <c r="K20" s="475">
        <f>①入力シート!R27</f>
        <v>0</v>
      </c>
      <c r="L20" s="476"/>
      <c r="M20" s="328">
        <f>①入力シート!O27</f>
        <v>0</v>
      </c>
      <c r="N20" s="324"/>
      <c r="O20" s="41" t="s">
        <v>42</v>
      </c>
      <c r="P20" s="42">
        <f>①入力シート!P27</f>
        <v>0</v>
      </c>
      <c r="Q20" s="41" t="s">
        <v>42</v>
      </c>
      <c r="R20" s="43">
        <f>①入力シート!Q27</f>
        <v>0</v>
      </c>
      <c r="S20" s="332">
        <f>①入力シート!L27</f>
        <v>0</v>
      </c>
      <c r="T20" s="332"/>
      <c r="U20" s="332"/>
      <c r="V20" s="332"/>
      <c r="W20" s="332"/>
      <c r="X20" s="332"/>
      <c r="Y20" s="332"/>
      <c r="Z20" s="332"/>
      <c r="AA20" s="333"/>
    </row>
    <row r="21" spans="1:27" ht="24.75" customHeight="1" x14ac:dyDescent="0.2">
      <c r="A21" s="13">
        <v>6</v>
      </c>
      <c r="B21" s="18" t="s">
        <v>37</v>
      </c>
      <c r="C21" s="277" t="str">
        <f>①入力シート!D28&amp;"　"&amp;①入力シート!F28</f>
        <v>　</v>
      </c>
      <c r="D21" s="277"/>
      <c r="E21" s="277"/>
      <c r="F21" s="277"/>
      <c r="G21" s="277"/>
      <c r="H21" s="278"/>
      <c r="I21" s="279" t="str">
        <f>①入力シート!H28&amp;"　"&amp;①入力シート!J28</f>
        <v>　</v>
      </c>
      <c r="J21" s="278"/>
      <c r="K21" s="475">
        <f>①入力シート!R28</f>
        <v>0</v>
      </c>
      <c r="L21" s="476"/>
      <c r="M21" s="328">
        <f>①入力シート!O28</f>
        <v>0</v>
      </c>
      <c r="N21" s="324"/>
      <c r="O21" s="41" t="s">
        <v>42</v>
      </c>
      <c r="P21" s="42">
        <f>①入力シート!P28</f>
        <v>0</v>
      </c>
      <c r="Q21" s="41" t="s">
        <v>42</v>
      </c>
      <c r="R21" s="43">
        <f>①入力シート!Q28</f>
        <v>0</v>
      </c>
      <c r="S21" s="332">
        <f>①入力シート!L28</f>
        <v>0</v>
      </c>
      <c r="T21" s="332"/>
      <c r="U21" s="332"/>
      <c r="V21" s="332"/>
      <c r="W21" s="332"/>
      <c r="X21" s="332"/>
      <c r="Y21" s="332"/>
      <c r="Z21" s="332"/>
      <c r="AA21" s="333"/>
    </row>
    <row r="22" spans="1:27" ht="24.75" customHeight="1" x14ac:dyDescent="0.2">
      <c r="A22" s="13">
        <v>7</v>
      </c>
      <c r="B22" s="18" t="s">
        <v>37</v>
      </c>
      <c r="C22" s="277" t="str">
        <f>①入力シート!D29&amp;"　"&amp;①入力シート!F29</f>
        <v>　</v>
      </c>
      <c r="D22" s="277"/>
      <c r="E22" s="277"/>
      <c r="F22" s="277"/>
      <c r="G22" s="277"/>
      <c r="H22" s="278"/>
      <c r="I22" s="279" t="str">
        <f>①入力シート!H29&amp;"　"&amp;①入力シート!J29</f>
        <v>　</v>
      </c>
      <c r="J22" s="278"/>
      <c r="K22" s="475">
        <f>①入力シート!R29</f>
        <v>0</v>
      </c>
      <c r="L22" s="476"/>
      <c r="M22" s="328">
        <f>①入力シート!O29</f>
        <v>0</v>
      </c>
      <c r="N22" s="324"/>
      <c r="O22" s="41" t="s">
        <v>42</v>
      </c>
      <c r="P22" s="42">
        <f>①入力シート!P29</f>
        <v>0</v>
      </c>
      <c r="Q22" s="41" t="s">
        <v>42</v>
      </c>
      <c r="R22" s="43">
        <f>①入力シート!Q29</f>
        <v>0</v>
      </c>
      <c r="S22" s="332">
        <f>①入力シート!L29</f>
        <v>0</v>
      </c>
      <c r="T22" s="332"/>
      <c r="U22" s="332"/>
      <c r="V22" s="332"/>
      <c r="W22" s="332"/>
      <c r="X22" s="332"/>
      <c r="Y22" s="332"/>
      <c r="Z22" s="332"/>
      <c r="AA22" s="333"/>
    </row>
    <row r="23" spans="1:27" ht="24.75" customHeight="1" thickBot="1" x14ac:dyDescent="0.25">
      <c r="A23" s="158">
        <v>8</v>
      </c>
      <c r="B23" s="159" t="s">
        <v>159</v>
      </c>
      <c r="C23" s="207" t="str">
        <f>①入力シート!D30&amp;"　"&amp;①入力シート!F30</f>
        <v>　</v>
      </c>
      <c r="D23" s="207"/>
      <c r="E23" s="207"/>
      <c r="F23" s="207"/>
      <c r="G23" s="207"/>
      <c r="H23" s="208"/>
      <c r="I23" s="206" t="str">
        <f>①入力シート!H30&amp;"　"&amp;①入力シート!J30</f>
        <v>　</v>
      </c>
      <c r="J23" s="208"/>
      <c r="K23" s="477">
        <f>①入力シート!R30</f>
        <v>0</v>
      </c>
      <c r="L23" s="478"/>
      <c r="M23" s="329">
        <f>①入力シート!O30</f>
        <v>0</v>
      </c>
      <c r="N23" s="322"/>
      <c r="O23" s="88" t="s">
        <v>42</v>
      </c>
      <c r="P23" s="156">
        <f>①入力シート!P30</f>
        <v>0</v>
      </c>
      <c r="Q23" s="88" t="s">
        <v>42</v>
      </c>
      <c r="R23" s="157">
        <f>①入力シート!Q30</f>
        <v>0</v>
      </c>
      <c r="S23" s="330" t="str">
        <f>①入力シート!L30</f>
        <v/>
      </c>
      <c r="T23" s="330"/>
      <c r="U23" s="330"/>
      <c r="V23" s="330"/>
      <c r="W23" s="330"/>
      <c r="X23" s="330"/>
      <c r="Y23" s="330"/>
      <c r="Z23" s="330"/>
      <c r="AA23" s="331"/>
    </row>
    <row r="24" spans="1:27" x14ac:dyDescent="0.2"/>
    <row r="25" spans="1:27" x14ac:dyDescent="0.2">
      <c r="A25" t="s">
        <v>53</v>
      </c>
    </row>
    <row r="26" spans="1:27" ht="15" customHeight="1" x14ac:dyDescent="0.2"/>
    <row r="27" spans="1:27" ht="15" customHeight="1" x14ac:dyDescent="0.2">
      <c r="B27" s="5" t="s">
        <v>121</v>
      </c>
      <c r="C27">
        <f>①入力シート!E4</f>
        <v>0</v>
      </c>
      <c r="D27" s="3" t="s">
        <v>54</v>
      </c>
      <c r="E27">
        <f>①入力シート!G4</f>
        <v>0</v>
      </c>
      <c r="F27" s="3" t="s">
        <v>55</v>
      </c>
      <c r="G27">
        <f>①入力シート!I4</f>
        <v>0</v>
      </c>
      <c r="H27" s="3" t="s">
        <v>56</v>
      </c>
    </row>
    <row r="28" spans="1:27" ht="6.6" customHeight="1" x14ac:dyDescent="0.2">
      <c r="T28" s="365" t="str">
        <f>①入力シート!D14&amp;"　"&amp;①入力シート!F14</f>
        <v>　</v>
      </c>
      <c r="U28" s="365"/>
      <c r="V28" s="365"/>
      <c r="W28" s="365"/>
      <c r="X28" s="365"/>
      <c r="Y28" s="365"/>
      <c r="Z28" s="365"/>
    </row>
    <row r="29" spans="1:27" s="10" customFormat="1" ht="28.5" customHeight="1" x14ac:dyDescent="0.2">
      <c r="H29" s="11" t="s">
        <v>57</v>
      </c>
      <c r="I29" s="364" t="str">
        <f>①入力シート!D19&amp;"　"&amp;①入力シート!F19</f>
        <v>　</v>
      </c>
      <c r="J29" s="364"/>
      <c r="K29" s="364"/>
      <c r="L29" s="364"/>
      <c r="O29" s="363" t="s">
        <v>59</v>
      </c>
      <c r="P29" s="363"/>
      <c r="Q29" s="363"/>
      <c r="R29" s="363"/>
      <c r="S29" s="363"/>
      <c r="T29" s="364"/>
      <c r="U29" s="364"/>
      <c r="V29" s="364"/>
      <c r="W29" s="364"/>
      <c r="X29" s="364"/>
      <c r="Y29" s="364"/>
      <c r="Z29" s="364"/>
      <c r="AA29" s="12" t="s">
        <v>58</v>
      </c>
    </row>
    <row r="30" spans="1:27" ht="7.95" customHeight="1" x14ac:dyDescent="0.2"/>
  </sheetData>
  <sheetProtection sheet="1" objects="1" scenarios="1"/>
  <mergeCells count="80">
    <mergeCell ref="C22:H22"/>
    <mergeCell ref="I22:J22"/>
    <mergeCell ref="K22:L22"/>
    <mergeCell ref="M22:N22"/>
    <mergeCell ref="S22:AA22"/>
    <mergeCell ref="C16:H16"/>
    <mergeCell ref="O29:S29"/>
    <mergeCell ref="I29:L29"/>
    <mergeCell ref="T28:Z29"/>
    <mergeCell ref="I16:J16"/>
    <mergeCell ref="S17:AA17"/>
    <mergeCell ref="K18:L18"/>
    <mergeCell ref="K17:L17"/>
    <mergeCell ref="I17:J17"/>
    <mergeCell ref="C23:H23"/>
    <mergeCell ref="C21:H21"/>
    <mergeCell ref="C20:H20"/>
    <mergeCell ref="C19:H19"/>
    <mergeCell ref="C18:H18"/>
    <mergeCell ref="C17:H17"/>
    <mergeCell ref="I23:J23"/>
    <mergeCell ref="I21:J21"/>
    <mergeCell ref="I20:J20"/>
    <mergeCell ref="I19:J19"/>
    <mergeCell ref="I18:J18"/>
    <mergeCell ref="AA7:AA8"/>
    <mergeCell ref="S16:AA16"/>
    <mergeCell ref="S15:AA15"/>
    <mergeCell ref="S14:AA14"/>
    <mergeCell ref="S13:AA13"/>
    <mergeCell ref="M11:R12"/>
    <mergeCell ref="A1:AA1"/>
    <mergeCell ref="A3:AA3"/>
    <mergeCell ref="A5:AA5"/>
    <mergeCell ref="C11:H12"/>
    <mergeCell ref="S11:AA11"/>
    <mergeCell ref="N8:P8"/>
    <mergeCell ref="K7:Y7"/>
    <mergeCell ref="K9:Y9"/>
    <mergeCell ref="Z7:Z8"/>
    <mergeCell ref="A7:J7"/>
    <mergeCell ref="A9:J9"/>
    <mergeCell ref="A8:J8"/>
    <mergeCell ref="K12:L12"/>
    <mergeCell ref="K11:L11"/>
    <mergeCell ref="I11:J12"/>
    <mergeCell ref="S12:AA12"/>
    <mergeCell ref="S23:AA23"/>
    <mergeCell ref="S21:AA21"/>
    <mergeCell ref="S20:AA20"/>
    <mergeCell ref="S19:AA19"/>
    <mergeCell ref="S18:AA18"/>
    <mergeCell ref="K23:L23"/>
    <mergeCell ref="K21:L21"/>
    <mergeCell ref="K20:L20"/>
    <mergeCell ref="K19:L19"/>
    <mergeCell ref="M14:R14"/>
    <mergeCell ref="M15:R15"/>
    <mergeCell ref="M17:N17"/>
    <mergeCell ref="M16:N16"/>
    <mergeCell ref="K16:L16"/>
    <mergeCell ref="K15:L15"/>
    <mergeCell ref="K14:L14"/>
    <mergeCell ref="M23:N23"/>
    <mergeCell ref="M21:N21"/>
    <mergeCell ref="M20:N20"/>
    <mergeCell ref="M19:N19"/>
    <mergeCell ref="M18:N18"/>
    <mergeCell ref="A11:B12"/>
    <mergeCell ref="C15:H15"/>
    <mergeCell ref="C14:H14"/>
    <mergeCell ref="M13:R13"/>
    <mergeCell ref="I14:J14"/>
    <mergeCell ref="I13:J13"/>
    <mergeCell ref="I15:J15"/>
    <mergeCell ref="C13:H13"/>
    <mergeCell ref="K13:L13"/>
    <mergeCell ref="A15:B15"/>
    <mergeCell ref="A14:B14"/>
    <mergeCell ref="A13:B13"/>
  </mergeCells>
  <phoneticPr fontId="1"/>
  <conditionalFormatting sqref="A7:AA25 A26:S26 A27:N27 A28:AA29">
    <cfRule type="cellIs" dxfId="9" priority="1" operator="equal">
      <formula>0</formula>
    </cfRule>
  </conditionalFormatting>
  <printOptions horizontalCentered="1"/>
  <pageMargins left="0.35433070866141736" right="0.35433070866141736" top="0.39370078740157483" bottom="0.31496062992125984" header="0.23622047244094491" footer="0.19685039370078741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39997558519241921"/>
    <pageSetUpPr fitToPage="1"/>
  </sheetPr>
  <dimension ref="A1:AC30"/>
  <sheetViews>
    <sheetView topLeftCell="A4" zoomScaleNormal="100" zoomScaleSheetLayoutView="100" workbookViewId="0">
      <selection activeCell="P22" sqref="P22"/>
    </sheetView>
  </sheetViews>
  <sheetFormatPr defaultColWidth="0" defaultRowHeight="13.2" zeroHeight="1" x14ac:dyDescent="0.2"/>
  <cols>
    <col min="1" max="1" width="2.44140625" bestFit="1" customWidth="1"/>
    <col min="2" max="2" width="10.109375" customWidth="1"/>
    <col min="3" max="6" width="3.6640625" bestFit="1" customWidth="1"/>
    <col min="7" max="8" width="3.6640625" customWidth="1"/>
    <col min="9" max="9" width="18" customWidth="1"/>
    <col min="10" max="10" width="4.109375" customWidth="1"/>
    <col min="11" max="11" width="4.88671875" customWidth="1"/>
    <col min="12" max="12" width="6.21875" customWidth="1"/>
    <col min="13" max="13" width="3.44140625" bestFit="1" customWidth="1"/>
    <col min="14" max="15" width="2.44140625" bestFit="1" customWidth="1"/>
    <col min="16" max="16" width="4.109375" bestFit="1" customWidth="1"/>
    <col min="17" max="17" width="2.44140625" bestFit="1" customWidth="1"/>
    <col min="18" max="18" width="4.109375" bestFit="1" customWidth="1"/>
    <col min="19" max="19" width="3.44140625" customWidth="1"/>
    <col min="20" max="20" width="6.77734375" customWidth="1"/>
    <col min="21" max="21" width="3.44140625" bestFit="1" customWidth="1"/>
    <col min="22" max="22" width="6.77734375" customWidth="1"/>
    <col min="23" max="23" width="2.44140625" bestFit="1" customWidth="1"/>
    <col min="24" max="24" width="6.77734375" customWidth="1"/>
    <col min="25" max="25" width="2.44140625" bestFit="1" customWidth="1"/>
    <col min="26" max="26" width="10.109375" customWidth="1"/>
    <col min="27" max="27" width="3.44140625" bestFit="1" customWidth="1"/>
    <col min="28" max="28" width="1.109375" customWidth="1"/>
    <col min="29" max="29" width="13.88671875" hidden="1" customWidth="1"/>
    <col min="30" max="16384" width="9" hidden="1"/>
  </cols>
  <sheetData>
    <row r="1" spans="1:27" s="7" customFormat="1" ht="23.4" x14ac:dyDescent="0.2">
      <c r="A1" s="334" t="str">
        <f>"令和"&amp;事務局作業!B2&amp;"年度　"&amp;"第"&amp;事務局作業!B3&amp;"回全国高等学校選抜バドミントン大会　北信越予選会"</f>
        <v>令和6年度　第53回全国高等学校選抜バドミントン大会　北信越予選会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</row>
    <row r="2" spans="1:27" ht="7.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9" customFormat="1" ht="33" x14ac:dyDescent="0.2">
      <c r="A3" s="335" t="s">
        <v>51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  <c r="R3" s="335"/>
      <c r="S3" s="335"/>
      <c r="T3" s="335"/>
      <c r="U3" s="335"/>
      <c r="V3" s="335"/>
      <c r="W3" s="335"/>
      <c r="X3" s="335"/>
      <c r="Y3" s="335"/>
      <c r="Z3" s="335"/>
      <c r="AA3" s="335"/>
    </row>
    <row r="4" spans="1:27" ht="13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8" customFormat="1" ht="25.8" x14ac:dyDescent="0.2">
      <c r="A5" s="336" t="s">
        <v>72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</row>
    <row r="6" spans="1:27" ht="13.8" thickBot="1" x14ac:dyDescent="0.25"/>
    <row r="7" spans="1:27" ht="21.6" customHeight="1" x14ac:dyDescent="0.2">
      <c r="A7" s="347" t="s">
        <v>112</v>
      </c>
      <c r="B7" s="348"/>
      <c r="C7" s="348"/>
      <c r="D7" s="348"/>
      <c r="E7" s="348"/>
      <c r="F7" s="348"/>
      <c r="G7" s="348"/>
      <c r="H7" s="348"/>
      <c r="I7" s="348"/>
      <c r="J7" s="349"/>
      <c r="K7" s="289" t="s">
        <v>44</v>
      </c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1"/>
      <c r="Z7" s="345">
        <f>①入力シート!D5</f>
        <v>0</v>
      </c>
      <c r="AA7" s="359" t="s">
        <v>48</v>
      </c>
    </row>
    <row r="8" spans="1:27" ht="16.2" customHeight="1" thickBot="1" x14ac:dyDescent="0.25">
      <c r="A8" s="353">
        <f>①入力シート!D7</f>
        <v>0</v>
      </c>
      <c r="B8" s="354"/>
      <c r="C8" s="354"/>
      <c r="D8" s="354"/>
      <c r="E8" s="354"/>
      <c r="F8" s="354"/>
      <c r="G8" s="354"/>
      <c r="H8" s="354"/>
      <c r="I8" s="354"/>
      <c r="J8" s="355"/>
      <c r="K8" s="14" t="s">
        <v>45</v>
      </c>
      <c r="L8" s="17">
        <f>①入力シート!D10</f>
        <v>0</v>
      </c>
      <c r="M8" s="3" t="s">
        <v>100</v>
      </c>
      <c r="N8" s="340">
        <f>①入力シート!F10</f>
        <v>0</v>
      </c>
      <c r="O8" s="341"/>
      <c r="P8" s="341"/>
      <c r="Q8" t="s">
        <v>46</v>
      </c>
      <c r="S8" s="5" t="s">
        <v>47</v>
      </c>
      <c r="T8" s="17">
        <f>①入力シート!D12</f>
        <v>0</v>
      </c>
      <c r="U8" s="3" t="s">
        <v>100</v>
      </c>
      <c r="V8" s="17">
        <f>①入力シート!F12</f>
        <v>0</v>
      </c>
      <c r="W8" s="3" t="s">
        <v>100</v>
      </c>
      <c r="X8" s="17">
        <f>①入力シート!H12</f>
        <v>0</v>
      </c>
      <c r="Y8" s="15" t="s">
        <v>46</v>
      </c>
      <c r="Z8" s="346"/>
      <c r="AA8" s="360"/>
    </row>
    <row r="9" spans="1:27" ht="38.4" customHeight="1" thickBot="1" x14ac:dyDescent="0.25">
      <c r="A9" s="366">
        <f>①入力シート!D6</f>
        <v>0</v>
      </c>
      <c r="B9" s="367"/>
      <c r="C9" s="367"/>
      <c r="D9" s="367"/>
      <c r="E9" s="367"/>
      <c r="F9" s="367"/>
      <c r="G9" s="367"/>
      <c r="H9" s="367"/>
      <c r="I9" s="367"/>
      <c r="J9" s="368"/>
      <c r="K9" s="342">
        <f>①入力シート!D11</f>
        <v>0</v>
      </c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40">
        <f>①入力シート!D48</f>
        <v>0</v>
      </c>
      <c r="AA9" s="16" t="s">
        <v>49</v>
      </c>
    </row>
    <row r="10" spans="1:27" ht="13.8" thickBot="1" x14ac:dyDescent="0.25"/>
    <row r="11" spans="1:27" s="3" customFormat="1" ht="16.95" customHeight="1" x14ac:dyDescent="0.2">
      <c r="A11" s="305"/>
      <c r="B11" s="307"/>
      <c r="C11" s="306" t="s">
        <v>38</v>
      </c>
      <c r="D11" s="306"/>
      <c r="E11" s="306"/>
      <c r="F11" s="306"/>
      <c r="G11" s="306"/>
      <c r="H11" s="337"/>
      <c r="I11" s="356" t="s">
        <v>111</v>
      </c>
      <c r="J11" s="337"/>
      <c r="K11" s="356" t="s">
        <v>39</v>
      </c>
      <c r="L11" s="337"/>
      <c r="M11" s="356" t="s">
        <v>41</v>
      </c>
      <c r="N11" s="306"/>
      <c r="O11" s="306"/>
      <c r="P11" s="306"/>
      <c r="Q11" s="306"/>
      <c r="R11" s="337"/>
      <c r="S11" s="338" t="str">
        <f>"令和"&amp;事務局作業!$B$2&amp;"年度"</f>
        <v>令和6年度</v>
      </c>
      <c r="T11" s="338"/>
      <c r="U11" s="338"/>
      <c r="V11" s="338"/>
      <c r="W11" s="338"/>
      <c r="X11" s="338"/>
      <c r="Y11" s="338"/>
      <c r="Z11" s="338"/>
      <c r="AA11" s="339"/>
    </row>
    <row r="12" spans="1:27" s="3" customFormat="1" ht="16.95" customHeight="1" thickBot="1" x14ac:dyDescent="0.25">
      <c r="A12" s="285"/>
      <c r="B12" s="288"/>
      <c r="C12" s="286"/>
      <c r="D12" s="286"/>
      <c r="E12" s="286"/>
      <c r="F12" s="286"/>
      <c r="G12" s="286"/>
      <c r="H12" s="287"/>
      <c r="I12" s="299"/>
      <c r="J12" s="287"/>
      <c r="K12" s="299" t="s">
        <v>40</v>
      </c>
      <c r="L12" s="287"/>
      <c r="M12" s="299"/>
      <c r="N12" s="286"/>
      <c r="O12" s="286"/>
      <c r="P12" s="286"/>
      <c r="Q12" s="286"/>
      <c r="R12" s="287"/>
      <c r="S12" s="357" t="s">
        <v>43</v>
      </c>
      <c r="T12" s="357"/>
      <c r="U12" s="357"/>
      <c r="V12" s="357"/>
      <c r="W12" s="357"/>
      <c r="X12" s="357"/>
      <c r="Y12" s="357"/>
      <c r="Z12" s="357"/>
      <c r="AA12" s="358"/>
    </row>
    <row r="13" spans="1:27" ht="24.75" customHeight="1" x14ac:dyDescent="0.2">
      <c r="A13" s="320" t="s">
        <v>33</v>
      </c>
      <c r="B13" s="321"/>
      <c r="C13" s="316" t="str">
        <f>①入力シート!D37&amp;"　"&amp;①入力シート!F37</f>
        <v>　</v>
      </c>
      <c r="D13" s="316"/>
      <c r="E13" s="316"/>
      <c r="F13" s="316"/>
      <c r="G13" s="316"/>
      <c r="H13" s="315"/>
      <c r="I13" s="314" t="str">
        <f>①入力シート!H37&amp;"　"&amp;①入力シート!J37</f>
        <v>　</v>
      </c>
      <c r="J13" s="315"/>
      <c r="K13" s="473">
        <f>①入力シート!R37</f>
        <v>0</v>
      </c>
      <c r="L13" s="474"/>
      <c r="M13" s="311"/>
      <c r="N13" s="312"/>
      <c r="O13" s="312"/>
      <c r="P13" s="312"/>
      <c r="Q13" s="312"/>
      <c r="R13" s="313"/>
      <c r="S13" s="361">
        <f>①入力シート!L37</f>
        <v>0</v>
      </c>
      <c r="T13" s="361"/>
      <c r="U13" s="361"/>
      <c r="V13" s="361"/>
      <c r="W13" s="361"/>
      <c r="X13" s="361"/>
      <c r="Y13" s="361"/>
      <c r="Z13" s="361"/>
      <c r="AA13" s="362"/>
    </row>
    <row r="14" spans="1:27" ht="24.75" customHeight="1" x14ac:dyDescent="0.2">
      <c r="A14" s="318" t="s">
        <v>34</v>
      </c>
      <c r="B14" s="319"/>
      <c r="C14" s="277" t="str">
        <f>①入力シート!D38&amp;"　"&amp;①入力シート!F38</f>
        <v>　</v>
      </c>
      <c r="D14" s="277"/>
      <c r="E14" s="277"/>
      <c r="F14" s="277"/>
      <c r="G14" s="277"/>
      <c r="H14" s="278"/>
      <c r="I14" s="279" t="str">
        <f>①入力シート!H38&amp;"　"&amp;①入力シート!J38</f>
        <v>　</v>
      </c>
      <c r="J14" s="278"/>
      <c r="K14" s="475">
        <f>①入力シート!R38</f>
        <v>0</v>
      </c>
      <c r="L14" s="476"/>
      <c r="M14" s="325"/>
      <c r="N14" s="326"/>
      <c r="O14" s="326"/>
      <c r="P14" s="326"/>
      <c r="Q14" s="326"/>
      <c r="R14" s="327"/>
      <c r="S14" s="332">
        <f>①入力シート!L38</f>
        <v>0</v>
      </c>
      <c r="T14" s="332"/>
      <c r="U14" s="332"/>
      <c r="V14" s="332"/>
      <c r="W14" s="332"/>
      <c r="X14" s="332"/>
      <c r="Y14" s="332"/>
      <c r="Z14" s="332"/>
      <c r="AA14" s="333"/>
    </row>
    <row r="15" spans="1:27" ht="24.75" customHeight="1" x14ac:dyDescent="0.2">
      <c r="A15" s="318" t="s">
        <v>35</v>
      </c>
      <c r="B15" s="319"/>
      <c r="C15" s="277" t="str">
        <f>①入力シート!D39&amp;"　"&amp;①入力シート!F39</f>
        <v>　</v>
      </c>
      <c r="D15" s="277"/>
      <c r="E15" s="277"/>
      <c r="F15" s="277"/>
      <c r="G15" s="277"/>
      <c r="H15" s="278"/>
      <c r="I15" s="279" t="str">
        <f>①入力シート!H39&amp;"　"&amp;①入力シート!J39</f>
        <v>　</v>
      </c>
      <c r="J15" s="278"/>
      <c r="K15" s="475">
        <f>①入力シート!R39</f>
        <v>0</v>
      </c>
      <c r="L15" s="476"/>
      <c r="M15" s="325"/>
      <c r="N15" s="326"/>
      <c r="O15" s="326"/>
      <c r="P15" s="326"/>
      <c r="Q15" s="326"/>
      <c r="R15" s="327"/>
      <c r="S15" s="332">
        <f>①入力シート!L39</f>
        <v>0</v>
      </c>
      <c r="T15" s="332"/>
      <c r="U15" s="332"/>
      <c r="V15" s="332"/>
      <c r="W15" s="332"/>
      <c r="X15" s="332"/>
      <c r="Y15" s="332"/>
      <c r="Z15" s="332"/>
      <c r="AA15" s="333"/>
    </row>
    <row r="16" spans="1:27" ht="24.75" customHeight="1" x14ac:dyDescent="0.2">
      <c r="A16" s="13">
        <v>1</v>
      </c>
      <c r="B16" s="18" t="s">
        <v>36</v>
      </c>
      <c r="C16" s="277" t="str">
        <f>①入力シート!D40&amp;"　"&amp;①入力シート!F40</f>
        <v>　</v>
      </c>
      <c r="D16" s="277"/>
      <c r="E16" s="277"/>
      <c r="F16" s="277"/>
      <c r="G16" s="277"/>
      <c r="H16" s="278"/>
      <c r="I16" s="279" t="str">
        <f>①入力シート!H40&amp;"　"&amp;①入力シート!J40</f>
        <v>　</v>
      </c>
      <c r="J16" s="278"/>
      <c r="K16" s="475">
        <f>①入力シート!R40</f>
        <v>0</v>
      </c>
      <c r="L16" s="476"/>
      <c r="M16" s="328">
        <f>①入力シート!O40</f>
        <v>0</v>
      </c>
      <c r="N16" s="324"/>
      <c r="O16" s="41" t="s">
        <v>42</v>
      </c>
      <c r="P16" s="42">
        <f>①入力シート!P40</f>
        <v>0</v>
      </c>
      <c r="Q16" s="41" t="s">
        <v>42</v>
      </c>
      <c r="R16" s="43">
        <f>①入力シート!Q40</f>
        <v>0</v>
      </c>
      <c r="S16" s="332">
        <f>①入力シート!L40</f>
        <v>0</v>
      </c>
      <c r="T16" s="332"/>
      <c r="U16" s="332"/>
      <c r="V16" s="332"/>
      <c r="W16" s="332"/>
      <c r="X16" s="332"/>
      <c r="Y16" s="332"/>
      <c r="Z16" s="332"/>
      <c r="AA16" s="333"/>
    </row>
    <row r="17" spans="1:27" ht="24.75" customHeight="1" x14ac:dyDescent="0.2">
      <c r="A17" s="13">
        <v>2</v>
      </c>
      <c r="B17" s="18" t="s">
        <v>37</v>
      </c>
      <c r="C17" s="277" t="str">
        <f>①入力シート!D41&amp;"　"&amp;①入力シート!F41</f>
        <v>　</v>
      </c>
      <c r="D17" s="277"/>
      <c r="E17" s="277"/>
      <c r="F17" s="277"/>
      <c r="G17" s="277"/>
      <c r="H17" s="278"/>
      <c r="I17" s="279" t="str">
        <f>①入力シート!H41&amp;"　"&amp;①入力シート!J41</f>
        <v>　</v>
      </c>
      <c r="J17" s="278"/>
      <c r="K17" s="475">
        <f>①入力シート!R41</f>
        <v>0</v>
      </c>
      <c r="L17" s="476"/>
      <c r="M17" s="328">
        <f>①入力シート!O41</f>
        <v>0</v>
      </c>
      <c r="N17" s="324"/>
      <c r="O17" s="41" t="s">
        <v>42</v>
      </c>
      <c r="P17" s="42">
        <f>①入力シート!P41</f>
        <v>0</v>
      </c>
      <c r="Q17" s="41" t="s">
        <v>42</v>
      </c>
      <c r="R17" s="43">
        <f>①入力シート!Q41</f>
        <v>0</v>
      </c>
      <c r="S17" s="332">
        <f>①入力シート!L41</f>
        <v>0</v>
      </c>
      <c r="T17" s="332"/>
      <c r="U17" s="332"/>
      <c r="V17" s="332"/>
      <c r="W17" s="332"/>
      <c r="X17" s="332"/>
      <c r="Y17" s="332"/>
      <c r="Z17" s="332"/>
      <c r="AA17" s="333"/>
    </row>
    <row r="18" spans="1:27" ht="24.75" customHeight="1" x14ac:dyDescent="0.2">
      <c r="A18" s="13">
        <v>3</v>
      </c>
      <c r="B18" s="18" t="s">
        <v>37</v>
      </c>
      <c r="C18" s="277" t="str">
        <f>①入力シート!D42&amp;"　"&amp;①入力シート!F42</f>
        <v>　</v>
      </c>
      <c r="D18" s="277"/>
      <c r="E18" s="277"/>
      <c r="F18" s="277"/>
      <c r="G18" s="277"/>
      <c r="H18" s="278"/>
      <c r="I18" s="279" t="str">
        <f>①入力シート!H42&amp;"　"&amp;①入力シート!J42</f>
        <v>　</v>
      </c>
      <c r="J18" s="278"/>
      <c r="K18" s="475">
        <f>①入力シート!R42</f>
        <v>0</v>
      </c>
      <c r="L18" s="476"/>
      <c r="M18" s="328">
        <f>①入力シート!O42</f>
        <v>0</v>
      </c>
      <c r="N18" s="324"/>
      <c r="O18" s="41" t="s">
        <v>42</v>
      </c>
      <c r="P18" s="42">
        <f>①入力シート!P42</f>
        <v>0</v>
      </c>
      <c r="Q18" s="41" t="s">
        <v>42</v>
      </c>
      <c r="R18" s="43">
        <f>①入力シート!Q42</f>
        <v>0</v>
      </c>
      <c r="S18" s="332">
        <f>①入力シート!L42</f>
        <v>0</v>
      </c>
      <c r="T18" s="332"/>
      <c r="U18" s="332"/>
      <c r="V18" s="332"/>
      <c r="W18" s="332"/>
      <c r="X18" s="332"/>
      <c r="Y18" s="332"/>
      <c r="Z18" s="332"/>
      <c r="AA18" s="333"/>
    </row>
    <row r="19" spans="1:27" ht="24.75" customHeight="1" x14ac:dyDescent="0.2">
      <c r="A19" s="13">
        <v>4</v>
      </c>
      <c r="B19" s="18" t="s">
        <v>37</v>
      </c>
      <c r="C19" s="277" t="str">
        <f>①入力シート!D43&amp;"　"&amp;①入力シート!F43</f>
        <v>　</v>
      </c>
      <c r="D19" s="277"/>
      <c r="E19" s="277"/>
      <c r="F19" s="277"/>
      <c r="G19" s="277"/>
      <c r="H19" s="278"/>
      <c r="I19" s="279" t="str">
        <f>①入力シート!H43&amp;"　"&amp;①入力シート!J43</f>
        <v>　</v>
      </c>
      <c r="J19" s="278"/>
      <c r="K19" s="475">
        <f>①入力シート!R43</f>
        <v>0</v>
      </c>
      <c r="L19" s="476"/>
      <c r="M19" s="328">
        <f>①入力シート!O43</f>
        <v>0</v>
      </c>
      <c r="N19" s="324"/>
      <c r="O19" s="41" t="s">
        <v>42</v>
      </c>
      <c r="P19" s="42">
        <f>①入力シート!P43</f>
        <v>0</v>
      </c>
      <c r="Q19" s="41" t="s">
        <v>42</v>
      </c>
      <c r="R19" s="43">
        <f>①入力シート!Q43</f>
        <v>0</v>
      </c>
      <c r="S19" s="332">
        <f>①入力シート!L43</f>
        <v>0</v>
      </c>
      <c r="T19" s="332"/>
      <c r="U19" s="332"/>
      <c r="V19" s="332"/>
      <c r="W19" s="332"/>
      <c r="X19" s="332"/>
      <c r="Y19" s="332"/>
      <c r="Z19" s="332"/>
      <c r="AA19" s="333"/>
    </row>
    <row r="20" spans="1:27" ht="24.75" customHeight="1" x14ac:dyDescent="0.2">
      <c r="A20" s="13">
        <v>5</v>
      </c>
      <c r="B20" s="18" t="s">
        <v>37</v>
      </c>
      <c r="C20" s="277" t="str">
        <f>①入力シート!D44&amp;"　"&amp;①入力シート!F44</f>
        <v>　</v>
      </c>
      <c r="D20" s="277"/>
      <c r="E20" s="277"/>
      <c r="F20" s="277"/>
      <c r="G20" s="277"/>
      <c r="H20" s="278"/>
      <c r="I20" s="279" t="str">
        <f>①入力シート!H44&amp;"　"&amp;①入力シート!J44</f>
        <v>　</v>
      </c>
      <c r="J20" s="278"/>
      <c r="K20" s="475">
        <f>①入力シート!R44</f>
        <v>0</v>
      </c>
      <c r="L20" s="476"/>
      <c r="M20" s="328">
        <f>①入力シート!O44</f>
        <v>0</v>
      </c>
      <c r="N20" s="324"/>
      <c r="O20" s="41" t="s">
        <v>42</v>
      </c>
      <c r="P20" s="42">
        <f>①入力シート!P44</f>
        <v>0</v>
      </c>
      <c r="Q20" s="41" t="s">
        <v>42</v>
      </c>
      <c r="R20" s="43">
        <f>①入力シート!Q44</f>
        <v>0</v>
      </c>
      <c r="S20" s="332">
        <f>①入力シート!L44</f>
        <v>0</v>
      </c>
      <c r="T20" s="332"/>
      <c r="U20" s="332"/>
      <c r="V20" s="332"/>
      <c r="W20" s="332"/>
      <c r="X20" s="332"/>
      <c r="Y20" s="332"/>
      <c r="Z20" s="332"/>
      <c r="AA20" s="333"/>
    </row>
    <row r="21" spans="1:27" ht="24.75" customHeight="1" x14ac:dyDescent="0.2">
      <c r="A21" s="13">
        <v>6</v>
      </c>
      <c r="B21" s="18" t="s">
        <v>37</v>
      </c>
      <c r="C21" s="277" t="str">
        <f>①入力シート!D45&amp;"　"&amp;①入力シート!F45</f>
        <v>　</v>
      </c>
      <c r="D21" s="277"/>
      <c r="E21" s="277"/>
      <c r="F21" s="277"/>
      <c r="G21" s="277"/>
      <c r="H21" s="278"/>
      <c r="I21" s="279" t="str">
        <f>①入力シート!H45&amp;"　"&amp;①入力シート!J45</f>
        <v>　</v>
      </c>
      <c r="J21" s="278"/>
      <c r="K21" s="475">
        <f>①入力シート!R45</f>
        <v>0</v>
      </c>
      <c r="L21" s="476"/>
      <c r="M21" s="328">
        <f>①入力シート!O45</f>
        <v>0</v>
      </c>
      <c r="N21" s="324"/>
      <c r="O21" s="41" t="s">
        <v>42</v>
      </c>
      <c r="P21" s="42">
        <f>①入力シート!P45</f>
        <v>0</v>
      </c>
      <c r="Q21" s="41" t="s">
        <v>42</v>
      </c>
      <c r="R21" s="43">
        <f>①入力シート!Q45</f>
        <v>0</v>
      </c>
      <c r="S21" s="332">
        <f>①入力シート!L45</f>
        <v>0</v>
      </c>
      <c r="T21" s="332"/>
      <c r="U21" s="332"/>
      <c r="V21" s="332"/>
      <c r="W21" s="332"/>
      <c r="X21" s="332"/>
      <c r="Y21" s="332"/>
      <c r="Z21" s="332"/>
      <c r="AA21" s="333"/>
    </row>
    <row r="22" spans="1:27" ht="24.75" customHeight="1" x14ac:dyDescent="0.2">
      <c r="A22" s="13">
        <v>7</v>
      </c>
      <c r="B22" s="18" t="s">
        <v>37</v>
      </c>
      <c r="C22" s="277" t="str">
        <f>①入力シート!D46&amp;"　"&amp;①入力シート!F46</f>
        <v>　</v>
      </c>
      <c r="D22" s="277"/>
      <c r="E22" s="277"/>
      <c r="F22" s="277"/>
      <c r="G22" s="277"/>
      <c r="H22" s="278"/>
      <c r="I22" s="279" t="str">
        <f>①入力シート!H46&amp;"　"&amp;①入力シート!J46</f>
        <v>　</v>
      </c>
      <c r="J22" s="278"/>
      <c r="K22" s="475">
        <f>①入力シート!R46</f>
        <v>0</v>
      </c>
      <c r="L22" s="476"/>
      <c r="M22" s="328">
        <f>①入力シート!O46</f>
        <v>0</v>
      </c>
      <c r="N22" s="324"/>
      <c r="O22" s="41" t="s">
        <v>42</v>
      </c>
      <c r="P22" s="42">
        <f>①入力シート!P46</f>
        <v>0</v>
      </c>
      <c r="Q22" s="41" t="s">
        <v>42</v>
      </c>
      <c r="R22" s="43">
        <f>①入力シート!Q46</f>
        <v>0</v>
      </c>
      <c r="S22" s="332">
        <f>①入力シート!L46</f>
        <v>0</v>
      </c>
      <c r="T22" s="332"/>
      <c r="U22" s="332"/>
      <c r="V22" s="332"/>
      <c r="W22" s="332"/>
      <c r="X22" s="332"/>
      <c r="Y22" s="332"/>
      <c r="Z22" s="332"/>
      <c r="AA22" s="333"/>
    </row>
    <row r="23" spans="1:27" ht="24.75" customHeight="1" thickBot="1" x14ac:dyDescent="0.25">
      <c r="A23" s="158">
        <v>8</v>
      </c>
      <c r="B23" s="159" t="s">
        <v>159</v>
      </c>
      <c r="C23" s="207" t="str">
        <f>①入力シート!D47&amp;"　"&amp;①入力シート!F47</f>
        <v>　</v>
      </c>
      <c r="D23" s="207"/>
      <c r="E23" s="207"/>
      <c r="F23" s="207"/>
      <c r="G23" s="207"/>
      <c r="H23" s="208"/>
      <c r="I23" s="206" t="str">
        <f>①入力シート!H47&amp;"　"&amp;①入力シート!J47</f>
        <v>　</v>
      </c>
      <c r="J23" s="208"/>
      <c r="K23" s="477">
        <f>①入力シート!R47</f>
        <v>0</v>
      </c>
      <c r="L23" s="478"/>
      <c r="M23" s="329">
        <f>①入力シート!O47</f>
        <v>0</v>
      </c>
      <c r="N23" s="322"/>
      <c r="O23" s="88" t="s">
        <v>42</v>
      </c>
      <c r="P23" s="156">
        <f>①入力シート!P47</f>
        <v>0</v>
      </c>
      <c r="Q23" s="88" t="s">
        <v>42</v>
      </c>
      <c r="R23" s="157">
        <f>①入力シート!Q47</f>
        <v>0</v>
      </c>
      <c r="S23" s="330" t="str">
        <f>①入力シート!L47</f>
        <v/>
      </c>
      <c r="T23" s="330"/>
      <c r="U23" s="330"/>
      <c r="V23" s="330"/>
      <c r="W23" s="330"/>
      <c r="X23" s="330"/>
      <c r="Y23" s="330"/>
      <c r="Z23" s="330"/>
      <c r="AA23" s="331"/>
    </row>
    <row r="24" spans="1:27" x14ac:dyDescent="0.2"/>
    <row r="25" spans="1:27" x14ac:dyDescent="0.2">
      <c r="A25" t="s">
        <v>53</v>
      </c>
    </row>
    <row r="26" spans="1:27" ht="19.5" customHeight="1" x14ac:dyDescent="0.2"/>
    <row r="27" spans="1:27" ht="19.5" customHeight="1" x14ac:dyDescent="0.2">
      <c r="B27" s="5" t="s">
        <v>121</v>
      </c>
      <c r="C27">
        <f>①入力シート!E4</f>
        <v>0</v>
      </c>
      <c r="D27" s="3" t="s">
        <v>54</v>
      </c>
      <c r="E27">
        <f>①入力シート!G4</f>
        <v>0</v>
      </c>
      <c r="F27" s="3" t="s">
        <v>55</v>
      </c>
      <c r="G27">
        <f>①入力シート!I4</f>
        <v>0</v>
      </c>
      <c r="H27" s="3" t="s">
        <v>56</v>
      </c>
    </row>
    <row r="28" spans="1:27" ht="6.6" customHeight="1" x14ac:dyDescent="0.2">
      <c r="T28" s="365" t="str">
        <f>①入力シート!D14&amp;"　"&amp;①入力シート!F14</f>
        <v>　</v>
      </c>
      <c r="U28" s="365"/>
      <c r="V28" s="365"/>
      <c r="W28" s="365"/>
      <c r="X28" s="365"/>
      <c r="Y28" s="365"/>
      <c r="Z28" s="365"/>
    </row>
    <row r="29" spans="1:27" s="10" customFormat="1" ht="30.75" customHeight="1" x14ac:dyDescent="0.2">
      <c r="H29" s="11" t="s">
        <v>57</v>
      </c>
      <c r="I29" s="364" t="str">
        <f>①入力シート!D36&amp;"　"&amp;①入力シート!F36</f>
        <v>　</v>
      </c>
      <c r="J29" s="364"/>
      <c r="K29" s="364"/>
      <c r="L29" s="364"/>
      <c r="O29" s="363" t="s">
        <v>59</v>
      </c>
      <c r="P29" s="363"/>
      <c r="Q29" s="363"/>
      <c r="R29" s="363"/>
      <c r="S29" s="363"/>
      <c r="T29" s="364"/>
      <c r="U29" s="364"/>
      <c r="V29" s="364"/>
      <c r="W29" s="364"/>
      <c r="X29" s="364"/>
      <c r="Y29" s="364"/>
      <c r="Z29" s="364"/>
      <c r="AA29" s="12" t="s">
        <v>58</v>
      </c>
    </row>
    <row r="30" spans="1:27" ht="7.95" customHeight="1" x14ac:dyDescent="0.2"/>
  </sheetData>
  <sheetProtection sheet="1" objects="1" scenarios="1"/>
  <mergeCells count="80">
    <mergeCell ref="S22:AA22"/>
    <mergeCell ref="M23:N23"/>
    <mergeCell ref="S23:AA23"/>
    <mergeCell ref="T28:Z29"/>
    <mergeCell ref="O29:S29"/>
    <mergeCell ref="S21:AA21"/>
    <mergeCell ref="C20:H20"/>
    <mergeCell ref="I20:J20"/>
    <mergeCell ref="K20:L20"/>
    <mergeCell ref="M20:N20"/>
    <mergeCell ref="S20:AA20"/>
    <mergeCell ref="C21:H21"/>
    <mergeCell ref="I21:J21"/>
    <mergeCell ref="K21:L21"/>
    <mergeCell ref="I29:L29"/>
    <mergeCell ref="M21:N21"/>
    <mergeCell ref="C23:H23"/>
    <mergeCell ref="I23:J23"/>
    <mergeCell ref="K23:L23"/>
    <mergeCell ref="C22:H22"/>
    <mergeCell ref="I22:J22"/>
    <mergeCell ref="K22:L22"/>
    <mergeCell ref="M22:N22"/>
    <mergeCell ref="M18:N18"/>
    <mergeCell ref="S18:AA18"/>
    <mergeCell ref="C19:H19"/>
    <mergeCell ref="I19:J19"/>
    <mergeCell ref="K19:L19"/>
    <mergeCell ref="M19:N19"/>
    <mergeCell ref="S19:AA19"/>
    <mergeCell ref="C18:H18"/>
    <mergeCell ref="I18:J18"/>
    <mergeCell ref="K18:L18"/>
    <mergeCell ref="C16:H16"/>
    <mergeCell ref="I16:J16"/>
    <mergeCell ref="K16:L16"/>
    <mergeCell ref="M16:N16"/>
    <mergeCell ref="S16:AA16"/>
    <mergeCell ref="C17:H17"/>
    <mergeCell ref="I17:J17"/>
    <mergeCell ref="K17:L17"/>
    <mergeCell ref="M17:N17"/>
    <mergeCell ref="S17:AA17"/>
    <mergeCell ref="S15:AA15"/>
    <mergeCell ref="A14:B14"/>
    <mergeCell ref="C14:H14"/>
    <mergeCell ref="I14:J14"/>
    <mergeCell ref="K14:L14"/>
    <mergeCell ref="M14:R14"/>
    <mergeCell ref="S14:AA14"/>
    <mergeCell ref="A15:B15"/>
    <mergeCell ref="C15:H15"/>
    <mergeCell ref="I15:J15"/>
    <mergeCell ref="K15:L15"/>
    <mergeCell ref="M15:R15"/>
    <mergeCell ref="K13:L13"/>
    <mergeCell ref="M13:R13"/>
    <mergeCell ref="A9:J9"/>
    <mergeCell ref="K9:Y9"/>
    <mergeCell ref="A11:B12"/>
    <mergeCell ref="C11:H12"/>
    <mergeCell ref="I11:J12"/>
    <mergeCell ref="K11:L11"/>
    <mergeCell ref="S11:AA11"/>
    <mergeCell ref="K12:L12"/>
    <mergeCell ref="M11:R12"/>
    <mergeCell ref="S12:AA12"/>
    <mergeCell ref="S13:AA13"/>
    <mergeCell ref="A13:B13"/>
    <mergeCell ref="C13:H13"/>
    <mergeCell ref="I13:J13"/>
    <mergeCell ref="A1:AA1"/>
    <mergeCell ref="A3:AA3"/>
    <mergeCell ref="A5:AA5"/>
    <mergeCell ref="A7:J7"/>
    <mergeCell ref="K7:Y7"/>
    <mergeCell ref="Z7:Z8"/>
    <mergeCell ref="AA7:AA8"/>
    <mergeCell ref="A8:J8"/>
    <mergeCell ref="N8:P8"/>
  </mergeCells>
  <phoneticPr fontId="1"/>
  <conditionalFormatting sqref="A26:S26 A27:N27 A28:AA29">
    <cfRule type="cellIs" dxfId="8" priority="2" operator="equal">
      <formula>0</formula>
    </cfRule>
  </conditionalFormatting>
  <conditionalFormatting sqref="A7:AA25">
    <cfRule type="cellIs" dxfId="7" priority="1" operator="equal">
      <formula>0</formula>
    </cfRule>
  </conditionalFormatting>
  <printOptions horizontalCentered="1"/>
  <pageMargins left="0.35433070866141736" right="0.31496062992125984" top="0.35433070866141736" bottom="0.35433070866141736" header="0.23622047244094491" footer="0.19685039370078741"/>
  <pageSetup paperSize="9" scale="95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FFFF"/>
    <pageSetUpPr fitToPage="1"/>
  </sheetPr>
  <dimension ref="A1:AC32"/>
  <sheetViews>
    <sheetView topLeftCell="A10" zoomScaleNormal="100" zoomScaleSheetLayoutView="90" workbookViewId="0">
      <selection activeCell="C19" sqref="C19:H19"/>
    </sheetView>
  </sheetViews>
  <sheetFormatPr defaultColWidth="0" defaultRowHeight="13.2" zeroHeight="1" x14ac:dyDescent="0.2"/>
  <cols>
    <col min="1" max="1" width="2.44140625" bestFit="1" customWidth="1"/>
    <col min="2" max="2" width="9.33203125" customWidth="1"/>
    <col min="3" max="6" width="3.6640625" bestFit="1" customWidth="1"/>
    <col min="7" max="8" width="3.6640625" customWidth="1"/>
    <col min="9" max="9" width="18" customWidth="1"/>
    <col min="10" max="10" width="4.109375" customWidth="1"/>
    <col min="11" max="11" width="4.88671875" customWidth="1"/>
    <col min="12" max="12" width="6.21875" customWidth="1"/>
    <col min="13" max="13" width="3.44140625" bestFit="1" customWidth="1"/>
    <col min="14" max="14" width="2.44140625" customWidth="1"/>
    <col min="15" max="15" width="2.44140625" bestFit="1" customWidth="1"/>
    <col min="16" max="16" width="4.44140625" bestFit="1" customWidth="1"/>
    <col min="17" max="17" width="2.44140625" bestFit="1" customWidth="1"/>
    <col min="18" max="18" width="4.44140625" customWidth="1"/>
    <col min="19" max="19" width="3.44140625" customWidth="1"/>
    <col min="20" max="20" width="6.77734375" customWidth="1"/>
    <col min="21" max="21" width="3.44140625" bestFit="1" customWidth="1"/>
    <col min="22" max="22" width="6.77734375" customWidth="1"/>
    <col min="23" max="23" width="2.44140625" bestFit="1" customWidth="1"/>
    <col min="24" max="24" width="6.77734375" customWidth="1"/>
    <col min="25" max="25" width="2.44140625" bestFit="1" customWidth="1"/>
    <col min="26" max="26" width="10.109375" customWidth="1"/>
    <col min="27" max="27" width="3.44140625" bestFit="1" customWidth="1"/>
    <col min="28" max="28" width="1.33203125" customWidth="1"/>
    <col min="29" max="29" width="13.88671875" hidden="1" customWidth="1"/>
    <col min="30" max="16384" width="9" hidden="1"/>
  </cols>
  <sheetData>
    <row r="1" spans="1:27" s="7" customFormat="1" ht="23.4" x14ac:dyDescent="0.2">
      <c r="A1" s="334" t="str">
        <f>"令和"&amp;事務局作業!B2&amp;"年度　"&amp;"第"&amp;事務局作業!B3&amp;"回全国高等学校選抜バドミントン大会　北信越予選会"</f>
        <v>令和6年度　第53回全国高等学校選抜バドミントン大会　北信越予選会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</row>
    <row r="2" spans="1:27" ht="7.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9" customFormat="1" ht="33" x14ac:dyDescent="0.2">
      <c r="A3" s="334" t="s">
        <v>51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</row>
    <row r="4" spans="1:27" ht="13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8" customFormat="1" ht="25.8" x14ac:dyDescent="0.2">
      <c r="A5" s="336" t="s">
        <v>76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</row>
    <row r="6" spans="1:27" ht="13.8" thickBot="1" x14ac:dyDescent="0.25"/>
    <row r="7" spans="1:27" ht="21.6" customHeight="1" x14ac:dyDescent="0.2">
      <c r="A7" s="347" t="s">
        <v>112</v>
      </c>
      <c r="B7" s="348"/>
      <c r="C7" s="348"/>
      <c r="D7" s="348"/>
      <c r="E7" s="348"/>
      <c r="F7" s="348"/>
      <c r="G7" s="348"/>
      <c r="H7" s="348"/>
      <c r="I7" s="348"/>
      <c r="J7" s="349"/>
      <c r="K7" s="289" t="s">
        <v>44</v>
      </c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1"/>
      <c r="Z7" s="345">
        <f>①入力シート!D5</f>
        <v>0</v>
      </c>
      <c r="AA7" s="434" t="s">
        <v>48</v>
      </c>
    </row>
    <row r="8" spans="1:27" ht="16.2" customHeight="1" x14ac:dyDescent="0.2">
      <c r="A8" s="353">
        <f>①入力シート!D7</f>
        <v>0</v>
      </c>
      <c r="B8" s="354"/>
      <c r="C8" s="354"/>
      <c r="D8" s="354"/>
      <c r="E8" s="354"/>
      <c r="F8" s="354"/>
      <c r="G8" s="354"/>
      <c r="H8" s="354"/>
      <c r="I8" s="354"/>
      <c r="J8" s="355"/>
      <c r="K8" s="14" t="s">
        <v>45</v>
      </c>
      <c r="L8" s="17">
        <f>①入力シート!D10</f>
        <v>0</v>
      </c>
      <c r="M8" s="3" t="s">
        <v>100</v>
      </c>
      <c r="N8" s="340">
        <f>①入力シート!F10</f>
        <v>0</v>
      </c>
      <c r="O8" s="341"/>
      <c r="P8" s="341"/>
      <c r="Q8" t="s">
        <v>46</v>
      </c>
      <c r="S8" s="5" t="s">
        <v>47</v>
      </c>
      <c r="T8" s="17">
        <f>①入力シート!D12</f>
        <v>0</v>
      </c>
      <c r="U8" s="3" t="s">
        <v>100</v>
      </c>
      <c r="V8" s="17">
        <f>①入力シート!F12</f>
        <v>0</v>
      </c>
      <c r="W8" s="3" t="s">
        <v>100</v>
      </c>
      <c r="X8" s="17">
        <f>①入力シート!H12</f>
        <v>0</v>
      </c>
      <c r="Y8" s="15" t="s">
        <v>46</v>
      </c>
      <c r="Z8" s="433"/>
      <c r="AA8" s="435"/>
    </row>
    <row r="9" spans="1:27" ht="38.4" customHeight="1" thickBot="1" x14ac:dyDescent="0.25">
      <c r="A9" s="350">
        <f>①入力シート!D6</f>
        <v>0</v>
      </c>
      <c r="B9" s="351"/>
      <c r="C9" s="351"/>
      <c r="D9" s="351"/>
      <c r="E9" s="351"/>
      <c r="F9" s="351"/>
      <c r="G9" s="351"/>
      <c r="H9" s="351"/>
      <c r="I9" s="351"/>
      <c r="J9" s="352"/>
      <c r="K9" s="342">
        <f>①入力シート!D11</f>
        <v>0</v>
      </c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6"/>
      <c r="AA9" s="436"/>
    </row>
    <row r="10" spans="1:27" ht="9" customHeight="1" thickBot="1" x14ac:dyDescent="0.25"/>
    <row r="11" spans="1:27" s="3" customFormat="1" ht="16.95" customHeight="1" thickBot="1" x14ac:dyDescent="0.25">
      <c r="A11" s="430"/>
      <c r="B11" s="398"/>
      <c r="C11" s="398" t="s">
        <v>38</v>
      </c>
      <c r="D11" s="398"/>
      <c r="E11" s="398"/>
      <c r="F11" s="398"/>
      <c r="G11" s="398"/>
      <c r="H11" s="398"/>
      <c r="I11" s="398" t="s">
        <v>111</v>
      </c>
      <c r="J11" s="398"/>
      <c r="K11" s="398" t="s">
        <v>75</v>
      </c>
      <c r="L11" s="398"/>
      <c r="M11" s="398" t="s">
        <v>41</v>
      </c>
      <c r="N11" s="398"/>
      <c r="O11" s="398"/>
      <c r="P11" s="398"/>
      <c r="Q11" s="398"/>
      <c r="R11" s="398"/>
      <c r="S11" s="404" t="str">
        <f>"令和"&amp;事務局作業!$B$2&amp;"年度 日本バドミントン協会登録番号"</f>
        <v>令和6年度 日本バドミントン協会登録番号</v>
      </c>
      <c r="T11" s="405"/>
      <c r="U11" s="405"/>
      <c r="V11" s="405"/>
      <c r="W11" s="405"/>
      <c r="X11" s="405"/>
      <c r="Y11" s="406"/>
      <c r="Z11" s="282" t="s">
        <v>127</v>
      </c>
      <c r="AA11" s="283"/>
    </row>
    <row r="12" spans="1:27" ht="18.75" customHeight="1" x14ac:dyDescent="0.2">
      <c r="A12" s="369" t="s">
        <v>124</v>
      </c>
      <c r="B12" s="370"/>
      <c r="C12" s="431" t="str">
        <f>①入力シート!D54&amp;"　"&amp;①入力シート!F54</f>
        <v>　</v>
      </c>
      <c r="D12" s="431"/>
      <c r="E12" s="431"/>
      <c r="F12" s="431"/>
      <c r="G12" s="431"/>
      <c r="H12" s="431"/>
      <c r="I12" s="431" t="str">
        <f>①入力シート!H54&amp;"　"&amp;①入力シート!J54</f>
        <v>　</v>
      </c>
      <c r="J12" s="431"/>
      <c r="K12" s="394">
        <f>①入力シート!R54</f>
        <v>0</v>
      </c>
      <c r="L12" s="394"/>
      <c r="M12" s="394">
        <f>①入力シート!O54</f>
        <v>0</v>
      </c>
      <c r="N12" s="395"/>
      <c r="O12" s="80" t="s">
        <v>42</v>
      </c>
      <c r="P12" s="80">
        <f>①入力シート!P54</f>
        <v>0</v>
      </c>
      <c r="Q12" s="80" t="s">
        <v>42</v>
      </c>
      <c r="R12" s="78">
        <f>①入力シート!Q54</f>
        <v>0</v>
      </c>
      <c r="S12" s="407">
        <f>①入力シート!L54</f>
        <v>0</v>
      </c>
      <c r="T12" s="408"/>
      <c r="U12" s="408"/>
      <c r="V12" s="408"/>
      <c r="W12" s="408"/>
      <c r="X12" s="408"/>
      <c r="Y12" s="409"/>
      <c r="Z12" s="388">
        <f>①入力シート!S54</f>
        <v>0</v>
      </c>
      <c r="AA12" s="389"/>
    </row>
    <row r="13" spans="1:27" ht="18.75" customHeight="1" x14ac:dyDescent="0.2">
      <c r="A13" s="371"/>
      <c r="B13" s="372"/>
      <c r="C13" s="382" t="str">
        <f>①入力シート!D55&amp;"　"&amp;①入力シート!F55</f>
        <v>　</v>
      </c>
      <c r="D13" s="382"/>
      <c r="E13" s="382"/>
      <c r="F13" s="382"/>
      <c r="G13" s="382"/>
      <c r="H13" s="382"/>
      <c r="I13" s="382" t="str">
        <f>①入力シート!H55&amp;"　"&amp;①入力シート!J55</f>
        <v>　</v>
      </c>
      <c r="J13" s="382"/>
      <c r="K13" s="383">
        <f>①入力シート!R55</f>
        <v>0</v>
      </c>
      <c r="L13" s="383"/>
      <c r="M13" s="383">
        <f>①入力シート!O55</f>
        <v>0</v>
      </c>
      <c r="N13" s="384"/>
      <c r="O13" s="81" t="s">
        <v>42</v>
      </c>
      <c r="P13" s="81">
        <f>①入力シート!P55</f>
        <v>0</v>
      </c>
      <c r="Q13" s="81" t="s">
        <v>42</v>
      </c>
      <c r="R13" s="79">
        <f>①入力シート!Q55</f>
        <v>0</v>
      </c>
      <c r="S13" s="385">
        <f>①入力シート!L55</f>
        <v>0</v>
      </c>
      <c r="T13" s="386"/>
      <c r="U13" s="386"/>
      <c r="V13" s="386"/>
      <c r="W13" s="386"/>
      <c r="X13" s="386"/>
      <c r="Y13" s="387"/>
      <c r="Z13" s="390"/>
      <c r="AA13" s="391"/>
    </row>
    <row r="14" spans="1:27" ht="18.75" customHeight="1" x14ac:dyDescent="0.2">
      <c r="A14" s="371"/>
      <c r="B14" s="372"/>
      <c r="C14" s="379" t="str">
        <f>①入力シート!D56&amp;"　"&amp;①入力シート!F56</f>
        <v>　</v>
      </c>
      <c r="D14" s="379"/>
      <c r="E14" s="379"/>
      <c r="F14" s="379"/>
      <c r="G14" s="379"/>
      <c r="H14" s="379"/>
      <c r="I14" s="379" t="str">
        <f>①入力シート!H56&amp;"　"&amp;①入力シート!J56</f>
        <v>　</v>
      </c>
      <c r="J14" s="379"/>
      <c r="K14" s="380">
        <f>①入力シート!R56</f>
        <v>0</v>
      </c>
      <c r="L14" s="380"/>
      <c r="M14" s="380">
        <f>①入力シート!O56</f>
        <v>0</v>
      </c>
      <c r="N14" s="381"/>
      <c r="O14" s="85" t="s">
        <v>42</v>
      </c>
      <c r="P14" s="85">
        <f>①入力シート!P56</f>
        <v>0</v>
      </c>
      <c r="Q14" s="85" t="s">
        <v>42</v>
      </c>
      <c r="R14" s="82">
        <f>①入力シート!Q56</f>
        <v>0</v>
      </c>
      <c r="S14" s="410">
        <f>①入力シート!L56</f>
        <v>0</v>
      </c>
      <c r="T14" s="411"/>
      <c r="U14" s="411"/>
      <c r="V14" s="411"/>
      <c r="W14" s="411"/>
      <c r="X14" s="411"/>
      <c r="Y14" s="412"/>
      <c r="Z14" s="392">
        <f>①入力シート!S56</f>
        <v>0</v>
      </c>
      <c r="AA14" s="393"/>
    </row>
    <row r="15" spans="1:27" ht="18.75" customHeight="1" x14ac:dyDescent="0.2">
      <c r="A15" s="371"/>
      <c r="B15" s="372"/>
      <c r="C15" s="375" t="str">
        <f>①入力シート!D57&amp;"　"&amp;①入力シート!F57</f>
        <v>　</v>
      </c>
      <c r="D15" s="375"/>
      <c r="E15" s="375"/>
      <c r="F15" s="375"/>
      <c r="G15" s="375"/>
      <c r="H15" s="375"/>
      <c r="I15" s="375" t="str">
        <f>①入力シート!H57&amp;"　"&amp;①入力シート!J57</f>
        <v>　</v>
      </c>
      <c r="J15" s="375"/>
      <c r="K15" s="377">
        <f>①入力シート!R57</f>
        <v>0</v>
      </c>
      <c r="L15" s="377"/>
      <c r="M15" s="377">
        <f>①入力シート!O57</f>
        <v>0</v>
      </c>
      <c r="N15" s="317"/>
      <c r="O15" s="86" t="s">
        <v>42</v>
      </c>
      <c r="P15" s="86">
        <f>①入力シート!P57</f>
        <v>0</v>
      </c>
      <c r="Q15" s="86" t="s">
        <v>42</v>
      </c>
      <c r="R15" s="76">
        <f>①入力シート!Q57</f>
        <v>0</v>
      </c>
      <c r="S15" s="385">
        <f>①入力シート!L57</f>
        <v>0</v>
      </c>
      <c r="T15" s="386"/>
      <c r="U15" s="386"/>
      <c r="V15" s="386"/>
      <c r="W15" s="386"/>
      <c r="X15" s="386"/>
      <c r="Y15" s="387"/>
      <c r="Z15" s="390"/>
      <c r="AA15" s="391"/>
    </row>
    <row r="16" spans="1:27" ht="18.75" customHeight="1" x14ac:dyDescent="0.2">
      <c r="A16" s="371"/>
      <c r="B16" s="372"/>
      <c r="C16" s="432" t="str">
        <f>①入力シート!D58&amp;"　"&amp;①入力シート!F58</f>
        <v>　</v>
      </c>
      <c r="D16" s="432"/>
      <c r="E16" s="432"/>
      <c r="F16" s="432"/>
      <c r="G16" s="432"/>
      <c r="H16" s="432"/>
      <c r="I16" s="432" t="str">
        <f>①入力シート!H58&amp;"　"&amp;①入力シート!J58</f>
        <v>　</v>
      </c>
      <c r="J16" s="432"/>
      <c r="K16" s="399">
        <f>①入力シート!R58</f>
        <v>0</v>
      </c>
      <c r="L16" s="399"/>
      <c r="M16" s="399">
        <f>①入力シート!O58</f>
        <v>0</v>
      </c>
      <c r="N16" s="400"/>
      <c r="O16" s="87" t="s">
        <v>42</v>
      </c>
      <c r="P16" s="87">
        <f>①入力シート!P58</f>
        <v>0</v>
      </c>
      <c r="Q16" s="87" t="s">
        <v>42</v>
      </c>
      <c r="R16" s="83">
        <f>①入力シート!Q58</f>
        <v>0</v>
      </c>
      <c r="S16" s="410">
        <f>①入力シート!L58</f>
        <v>0</v>
      </c>
      <c r="T16" s="411"/>
      <c r="U16" s="411"/>
      <c r="V16" s="411"/>
      <c r="W16" s="411"/>
      <c r="X16" s="411"/>
      <c r="Y16" s="412"/>
      <c r="Z16" s="392">
        <f>①入力シート!S58</f>
        <v>0</v>
      </c>
      <c r="AA16" s="393"/>
    </row>
    <row r="17" spans="1:27" ht="18.75" customHeight="1" x14ac:dyDescent="0.2">
      <c r="A17" s="371"/>
      <c r="B17" s="372"/>
      <c r="C17" s="382" t="str">
        <f>①入力シート!D59&amp;"　"&amp;①入力シート!F59</f>
        <v>　</v>
      </c>
      <c r="D17" s="382"/>
      <c r="E17" s="382"/>
      <c r="F17" s="382"/>
      <c r="G17" s="382"/>
      <c r="H17" s="382"/>
      <c r="I17" s="382" t="str">
        <f>①入力シート!H59&amp;"　"&amp;①入力シート!J59</f>
        <v>　</v>
      </c>
      <c r="J17" s="382"/>
      <c r="K17" s="383">
        <f>①入力シート!R59</f>
        <v>0</v>
      </c>
      <c r="L17" s="383"/>
      <c r="M17" s="383">
        <f>①入力シート!O59</f>
        <v>0</v>
      </c>
      <c r="N17" s="384"/>
      <c r="O17" s="81" t="s">
        <v>42</v>
      </c>
      <c r="P17" s="81">
        <f>①入力シート!P59</f>
        <v>0</v>
      </c>
      <c r="Q17" s="81" t="s">
        <v>42</v>
      </c>
      <c r="R17" s="79">
        <f>①入力シート!Q59</f>
        <v>0</v>
      </c>
      <c r="S17" s="385">
        <f>①入力シート!L59</f>
        <v>0</v>
      </c>
      <c r="T17" s="386"/>
      <c r="U17" s="386"/>
      <c r="V17" s="386"/>
      <c r="W17" s="386"/>
      <c r="X17" s="386"/>
      <c r="Y17" s="387"/>
      <c r="Z17" s="390"/>
      <c r="AA17" s="391"/>
    </row>
    <row r="18" spans="1:27" ht="18.75" customHeight="1" x14ac:dyDescent="0.2">
      <c r="A18" s="371"/>
      <c r="B18" s="372"/>
      <c r="C18" s="379" t="str">
        <f>①入力シート!D60&amp;"　"&amp;①入力シート!F60</f>
        <v>　</v>
      </c>
      <c r="D18" s="379"/>
      <c r="E18" s="379"/>
      <c r="F18" s="379"/>
      <c r="G18" s="379"/>
      <c r="H18" s="379"/>
      <c r="I18" s="379" t="str">
        <f>①入力シート!H60&amp;"　"&amp;①入力シート!J60</f>
        <v>　</v>
      </c>
      <c r="J18" s="379"/>
      <c r="K18" s="380">
        <f>①入力シート!R60</f>
        <v>0</v>
      </c>
      <c r="L18" s="380"/>
      <c r="M18" s="380">
        <f>①入力シート!O60</f>
        <v>0</v>
      </c>
      <c r="N18" s="381"/>
      <c r="O18" s="85" t="s">
        <v>42</v>
      </c>
      <c r="P18" s="85">
        <f>①入力シート!P60</f>
        <v>0</v>
      </c>
      <c r="Q18" s="85" t="s">
        <v>42</v>
      </c>
      <c r="R18" s="82">
        <f>①入力シート!Q60</f>
        <v>0</v>
      </c>
      <c r="S18" s="410">
        <f>①入力シート!L60</f>
        <v>0</v>
      </c>
      <c r="T18" s="411"/>
      <c r="U18" s="411"/>
      <c r="V18" s="411"/>
      <c r="W18" s="411"/>
      <c r="X18" s="411"/>
      <c r="Y18" s="412"/>
      <c r="Z18" s="392">
        <f>①入力シート!S60</f>
        <v>0</v>
      </c>
      <c r="AA18" s="393"/>
    </row>
    <row r="19" spans="1:27" ht="18.75" customHeight="1" thickBot="1" x14ac:dyDescent="0.25">
      <c r="A19" s="373"/>
      <c r="B19" s="323"/>
      <c r="C19" s="378" t="str">
        <f>①入力シート!D61&amp;"　"&amp;①入力シート!F61</f>
        <v>　</v>
      </c>
      <c r="D19" s="378"/>
      <c r="E19" s="378"/>
      <c r="F19" s="378"/>
      <c r="G19" s="378"/>
      <c r="H19" s="378"/>
      <c r="I19" s="378" t="str">
        <f>①入力シート!H61&amp;"　"&amp;①入力シート!J61</f>
        <v>　</v>
      </c>
      <c r="J19" s="378"/>
      <c r="K19" s="329">
        <f>①入力シート!R61</f>
        <v>0</v>
      </c>
      <c r="L19" s="329"/>
      <c r="M19" s="329">
        <f>①入力シート!O61</f>
        <v>0</v>
      </c>
      <c r="N19" s="322"/>
      <c r="O19" s="88" t="s">
        <v>42</v>
      </c>
      <c r="P19" s="88">
        <f>①入力シート!P61</f>
        <v>0</v>
      </c>
      <c r="Q19" s="88" t="s">
        <v>42</v>
      </c>
      <c r="R19" s="84">
        <f>①入力シート!Q61</f>
        <v>0</v>
      </c>
      <c r="S19" s="413">
        <f>①入力シート!L61</f>
        <v>0</v>
      </c>
      <c r="T19" s="414"/>
      <c r="U19" s="414"/>
      <c r="V19" s="414"/>
      <c r="W19" s="414"/>
      <c r="X19" s="414"/>
      <c r="Y19" s="415"/>
      <c r="Z19" s="396"/>
      <c r="AA19" s="397"/>
    </row>
    <row r="20" spans="1:27" ht="11.25" customHeight="1" thickBo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5"/>
      <c r="T20" s="25"/>
      <c r="U20" s="25"/>
      <c r="V20" s="25"/>
      <c r="W20" s="25"/>
      <c r="X20" s="25"/>
      <c r="Y20" s="25"/>
      <c r="Z20" s="25"/>
      <c r="AA20" s="25"/>
    </row>
    <row r="21" spans="1:27" s="3" customFormat="1" ht="16.95" customHeight="1" thickBot="1" x14ac:dyDescent="0.25">
      <c r="A21" s="430"/>
      <c r="B21" s="398"/>
      <c r="C21" s="398" t="s">
        <v>38</v>
      </c>
      <c r="D21" s="398"/>
      <c r="E21" s="398"/>
      <c r="F21" s="398"/>
      <c r="G21" s="398"/>
      <c r="H21" s="398"/>
      <c r="I21" s="398" t="s">
        <v>111</v>
      </c>
      <c r="J21" s="398"/>
      <c r="K21" s="398" t="s">
        <v>75</v>
      </c>
      <c r="L21" s="398"/>
      <c r="M21" s="398" t="s">
        <v>41</v>
      </c>
      <c r="N21" s="398"/>
      <c r="O21" s="398"/>
      <c r="P21" s="398"/>
      <c r="Q21" s="398"/>
      <c r="R21" s="398"/>
      <c r="S21" s="404" t="str">
        <f>"令和"&amp;事務局作業!$B$2&amp;"年度 日本バドミントン協会登録番号"</f>
        <v>令和6年度 日本バドミントン協会登録番号</v>
      </c>
      <c r="T21" s="405"/>
      <c r="U21" s="405"/>
      <c r="V21" s="405"/>
      <c r="W21" s="405"/>
      <c r="X21" s="405"/>
      <c r="Y21" s="406"/>
      <c r="Z21" s="282" t="s">
        <v>127</v>
      </c>
      <c r="AA21" s="283"/>
    </row>
    <row r="22" spans="1:27" ht="18.75" customHeight="1" x14ac:dyDescent="0.2">
      <c r="A22" s="369" t="s">
        <v>125</v>
      </c>
      <c r="B22" s="370"/>
      <c r="C22" s="375" t="str">
        <f>①入力シート!D62&amp;"　"&amp;①入力シート!F62</f>
        <v>　</v>
      </c>
      <c r="D22" s="375"/>
      <c r="E22" s="375"/>
      <c r="F22" s="375"/>
      <c r="G22" s="375"/>
      <c r="H22" s="375"/>
      <c r="I22" s="375" t="str">
        <f>①入力シート!H62&amp;"　"&amp;①入力シート!J62</f>
        <v>　</v>
      </c>
      <c r="J22" s="375"/>
      <c r="K22" s="377">
        <f>①入力シート!R62</f>
        <v>0</v>
      </c>
      <c r="L22" s="377"/>
      <c r="M22" s="377">
        <f>①入力シート!O62</f>
        <v>0</v>
      </c>
      <c r="N22" s="317"/>
      <c r="O22" s="89" t="s">
        <v>42</v>
      </c>
      <c r="P22" s="89">
        <f>①入力シート!P62</f>
        <v>0</v>
      </c>
      <c r="Q22" s="89" t="s">
        <v>42</v>
      </c>
      <c r="R22" s="76">
        <f>①入力シート!Q62</f>
        <v>0</v>
      </c>
      <c r="S22" s="401">
        <f>①入力シート!L62</f>
        <v>0</v>
      </c>
      <c r="T22" s="402"/>
      <c r="U22" s="402"/>
      <c r="V22" s="402"/>
      <c r="W22" s="402"/>
      <c r="X22" s="402"/>
      <c r="Y22" s="403"/>
      <c r="Z22" s="416">
        <f>①入力シート!S62</f>
        <v>0</v>
      </c>
      <c r="AA22" s="417"/>
    </row>
    <row r="23" spans="1:27" ht="18.75" customHeight="1" x14ac:dyDescent="0.2">
      <c r="A23" s="371"/>
      <c r="B23" s="372"/>
      <c r="C23" s="374" t="str">
        <f>①入力シート!D63&amp;"　"&amp;①入力シート!F63</f>
        <v>　</v>
      </c>
      <c r="D23" s="374"/>
      <c r="E23" s="374"/>
      <c r="F23" s="374"/>
      <c r="G23" s="374"/>
      <c r="H23" s="374"/>
      <c r="I23" s="374" t="str">
        <f>①入力シート!H63&amp;"　"&amp;①入力シート!J63</f>
        <v>　</v>
      </c>
      <c r="J23" s="374"/>
      <c r="K23" s="328">
        <f>①入力シート!R63</f>
        <v>0</v>
      </c>
      <c r="L23" s="328"/>
      <c r="M23" s="328">
        <f>①入力シート!O63</f>
        <v>0</v>
      </c>
      <c r="N23" s="324"/>
      <c r="O23" s="41" t="s">
        <v>126</v>
      </c>
      <c r="P23" s="41">
        <f>①入力シート!P63</f>
        <v>0</v>
      </c>
      <c r="Q23" s="41" t="s">
        <v>126</v>
      </c>
      <c r="R23" s="75">
        <f>①入力シート!Q63</f>
        <v>0</v>
      </c>
      <c r="S23" s="420">
        <f>①入力シート!L63</f>
        <v>0</v>
      </c>
      <c r="T23" s="421"/>
      <c r="U23" s="421"/>
      <c r="V23" s="421"/>
      <c r="W23" s="421"/>
      <c r="X23" s="421"/>
      <c r="Y23" s="422"/>
      <c r="Z23" s="426">
        <f>①入力シート!S63</f>
        <v>0</v>
      </c>
      <c r="AA23" s="427"/>
    </row>
    <row r="24" spans="1:27" ht="18.75" customHeight="1" x14ac:dyDescent="0.2">
      <c r="A24" s="371"/>
      <c r="B24" s="372"/>
      <c r="C24" s="374" t="str">
        <f>①入力シート!D64&amp;"　"&amp;①入力シート!F64</f>
        <v>　</v>
      </c>
      <c r="D24" s="374"/>
      <c r="E24" s="374"/>
      <c r="F24" s="374"/>
      <c r="G24" s="374"/>
      <c r="H24" s="374"/>
      <c r="I24" s="374" t="str">
        <f>①入力シート!H64&amp;"　"&amp;①入力シート!J64</f>
        <v>　</v>
      </c>
      <c r="J24" s="374"/>
      <c r="K24" s="328">
        <f>①入力シート!R64</f>
        <v>0</v>
      </c>
      <c r="L24" s="328"/>
      <c r="M24" s="328">
        <f>①入力シート!O64</f>
        <v>0</v>
      </c>
      <c r="N24" s="324"/>
      <c r="O24" s="41" t="s">
        <v>126</v>
      </c>
      <c r="P24" s="41">
        <f>①入力シート!P64</f>
        <v>0</v>
      </c>
      <c r="Q24" s="41" t="s">
        <v>126</v>
      </c>
      <c r="R24" s="75">
        <f>①入力シート!Q64</f>
        <v>0</v>
      </c>
      <c r="S24" s="420">
        <f>①入力シート!L64</f>
        <v>0</v>
      </c>
      <c r="T24" s="421"/>
      <c r="U24" s="421"/>
      <c r="V24" s="421"/>
      <c r="W24" s="421"/>
      <c r="X24" s="421"/>
      <c r="Y24" s="422"/>
      <c r="Z24" s="426">
        <f>①入力シート!S64</f>
        <v>0</v>
      </c>
      <c r="AA24" s="427"/>
    </row>
    <row r="25" spans="1:27" ht="18.75" customHeight="1" thickBot="1" x14ac:dyDescent="0.25">
      <c r="A25" s="373"/>
      <c r="B25" s="323"/>
      <c r="C25" s="376" t="str">
        <f>①入力シート!D65&amp;"　"&amp;①入力シート!F65</f>
        <v>　</v>
      </c>
      <c r="D25" s="376"/>
      <c r="E25" s="376"/>
      <c r="F25" s="376"/>
      <c r="G25" s="376"/>
      <c r="H25" s="376"/>
      <c r="I25" s="376" t="str">
        <f>①入力シート!H65&amp;"　"&amp;①入力シート!J65</f>
        <v>　</v>
      </c>
      <c r="J25" s="376"/>
      <c r="K25" s="418">
        <f>①入力シート!R65</f>
        <v>0</v>
      </c>
      <c r="L25" s="418"/>
      <c r="M25" s="418">
        <f>①入力シート!O65</f>
        <v>0</v>
      </c>
      <c r="N25" s="419"/>
      <c r="O25" s="44" t="s">
        <v>126</v>
      </c>
      <c r="P25" s="44">
        <f>①入力シート!P65</f>
        <v>0</v>
      </c>
      <c r="Q25" s="44" t="s">
        <v>126</v>
      </c>
      <c r="R25" s="77">
        <f>①入力シート!Q65</f>
        <v>0</v>
      </c>
      <c r="S25" s="423">
        <f>①入力シート!L65</f>
        <v>0</v>
      </c>
      <c r="T25" s="424"/>
      <c r="U25" s="424"/>
      <c r="V25" s="424"/>
      <c r="W25" s="424"/>
      <c r="X25" s="424"/>
      <c r="Y25" s="425"/>
      <c r="Z25" s="428">
        <f>①入力シート!S65</f>
        <v>0</v>
      </c>
      <c r="AA25" s="429"/>
    </row>
    <row r="26" spans="1:27" x14ac:dyDescent="0.2"/>
    <row r="27" spans="1:27" x14ac:dyDescent="0.2">
      <c r="A27" t="s">
        <v>53</v>
      </c>
    </row>
    <row r="28" spans="1:27" ht="12.6" customHeight="1" x14ac:dyDescent="0.2"/>
    <row r="29" spans="1:27" x14ac:dyDescent="0.2">
      <c r="B29" s="5" t="s">
        <v>121</v>
      </c>
      <c r="C29">
        <f>①入力シート!E4</f>
        <v>0</v>
      </c>
      <c r="D29" s="3" t="s">
        <v>54</v>
      </c>
      <c r="E29">
        <f>①入力シート!G4</f>
        <v>0</v>
      </c>
      <c r="F29" s="3" t="s">
        <v>55</v>
      </c>
      <c r="G29">
        <f>①入力シート!I4</f>
        <v>0</v>
      </c>
      <c r="H29" s="3" t="s">
        <v>56</v>
      </c>
    </row>
    <row r="30" spans="1:27" ht="6.6" customHeight="1" x14ac:dyDescent="0.2">
      <c r="T30" s="365" t="str">
        <f>①入力シート!D14&amp;"　"&amp;①入力シート!F14</f>
        <v>　</v>
      </c>
      <c r="U30" s="365"/>
      <c r="V30" s="365"/>
      <c r="W30" s="365"/>
      <c r="X30" s="365"/>
      <c r="Y30" s="365"/>
      <c r="Z30" s="365"/>
    </row>
    <row r="31" spans="1:27" s="10" customFormat="1" ht="28.2" customHeight="1" x14ac:dyDescent="0.2">
      <c r="H31" s="11" t="s">
        <v>57</v>
      </c>
      <c r="I31" s="364" t="str">
        <f>①入力シート!D53&amp;"　"&amp;①入力シート!F53</f>
        <v>　</v>
      </c>
      <c r="J31" s="364"/>
      <c r="K31" s="364"/>
      <c r="L31" s="364"/>
      <c r="O31" s="363" t="s">
        <v>59</v>
      </c>
      <c r="P31" s="363"/>
      <c r="Q31" s="363"/>
      <c r="R31" s="363"/>
      <c r="S31" s="363"/>
      <c r="T31" s="364"/>
      <c r="U31" s="364"/>
      <c r="V31" s="364"/>
      <c r="W31" s="364"/>
      <c r="X31" s="364"/>
      <c r="Y31" s="364"/>
      <c r="Z31" s="364"/>
      <c r="AA31" s="12" t="s">
        <v>58</v>
      </c>
    </row>
    <row r="32" spans="1:27" ht="7.95" customHeight="1" x14ac:dyDescent="0.2"/>
  </sheetData>
  <sheetProtection sheet="1" objects="1" scenarios="1"/>
  <mergeCells count="98">
    <mergeCell ref="A1:AA1"/>
    <mergeCell ref="A3:AA3"/>
    <mergeCell ref="A5:AA5"/>
    <mergeCell ref="A7:J7"/>
    <mergeCell ref="K7:Y7"/>
    <mergeCell ref="AA7:AA9"/>
    <mergeCell ref="K11:L11"/>
    <mergeCell ref="M11:R11"/>
    <mergeCell ref="Z7:Z9"/>
    <mergeCell ref="A8:J8"/>
    <mergeCell ref="N8:P8"/>
    <mergeCell ref="S11:Y11"/>
    <mergeCell ref="Z11:AA11"/>
    <mergeCell ref="A9:J9"/>
    <mergeCell ref="K9:Y9"/>
    <mergeCell ref="A11:B11"/>
    <mergeCell ref="C11:H11"/>
    <mergeCell ref="I11:J11"/>
    <mergeCell ref="C13:H13"/>
    <mergeCell ref="I13:J13"/>
    <mergeCell ref="K12:L12"/>
    <mergeCell ref="A21:B21"/>
    <mergeCell ref="C21:H21"/>
    <mergeCell ref="I21:J21"/>
    <mergeCell ref="K15:L15"/>
    <mergeCell ref="A12:B19"/>
    <mergeCell ref="C15:H15"/>
    <mergeCell ref="I15:J15"/>
    <mergeCell ref="C14:H14"/>
    <mergeCell ref="I14:J14"/>
    <mergeCell ref="C12:H12"/>
    <mergeCell ref="I12:J12"/>
    <mergeCell ref="C16:H16"/>
    <mergeCell ref="I16:J16"/>
    <mergeCell ref="Z21:AA21"/>
    <mergeCell ref="Z22:AA22"/>
    <mergeCell ref="T30:Z31"/>
    <mergeCell ref="O31:S31"/>
    <mergeCell ref="K22:L22"/>
    <mergeCell ref="I31:L31"/>
    <mergeCell ref="I25:J25"/>
    <mergeCell ref="K25:L25"/>
    <mergeCell ref="M25:N25"/>
    <mergeCell ref="S23:Y23"/>
    <mergeCell ref="S24:Y24"/>
    <mergeCell ref="S25:Y25"/>
    <mergeCell ref="Z23:AA23"/>
    <mergeCell ref="Z24:AA24"/>
    <mergeCell ref="Z25:AA25"/>
    <mergeCell ref="K21:L21"/>
    <mergeCell ref="S22:Y22"/>
    <mergeCell ref="S21:Y21"/>
    <mergeCell ref="S12:Y12"/>
    <mergeCell ref="S13:Y13"/>
    <mergeCell ref="S14:Y14"/>
    <mergeCell ref="S15:Y15"/>
    <mergeCell ref="S16:Y16"/>
    <mergeCell ref="S18:Y18"/>
    <mergeCell ref="S19:Y19"/>
    <mergeCell ref="K13:L13"/>
    <mergeCell ref="M13:N13"/>
    <mergeCell ref="K14:L14"/>
    <mergeCell ref="M14:N14"/>
    <mergeCell ref="M21:R21"/>
    <mergeCell ref="M16:N16"/>
    <mergeCell ref="K16:L16"/>
    <mergeCell ref="Z12:AA13"/>
    <mergeCell ref="Z14:AA15"/>
    <mergeCell ref="M15:N15"/>
    <mergeCell ref="M12:N12"/>
    <mergeCell ref="Z18:AA19"/>
    <mergeCell ref="Z16:AA17"/>
    <mergeCell ref="C17:H17"/>
    <mergeCell ref="I17:J17"/>
    <mergeCell ref="K17:L17"/>
    <mergeCell ref="M17:N17"/>
    <mergeCell ref="S17:Y17"/>
    <mergeCell ref="C19:H19"/>
    <mergeCell ref="I19:J19"/>
    <mergeCell ref="K19:L19"/>
    <mergeCell ref="M19:N19"/>
    <mergeCell ref="C18:H18"/>
    <mergeCell ref="I18:J18"/>
    <mergeCell ref="K18:L18"/>
    <mergeCell ref="M18:N18"/>
    <mergeCell ref="A22:B25"/>
    <mergeCell ref="C24:H24"/>
    <mergeCell ref="I24:J24"/>
    <mergeCell ref="K24:L24"/>
    <mergeCell ref="M24:N24"/>
    <mergeCell ref="C23:H23"/>
    <mergeCell ref="I23:J23"/>
    <mergeCell ref="K23:L23"/>
    <mergeCell ref="M23:N23"/>
    <mergeCell ref="C22:H22"/>
    <mergeCell ref="I22:J22"/>
    <mergeCell ref="C25:H25"/>
    <mergeCell ref="M22:N22"/>
  </mergeCells>
  <phoneticPr fontId="1"/>
  <conditionalFormatting sqref="A7:AA10 A11:S11 Z11:Z12 A12 C12:S19 Z14 Z16 Z18 A20:AA20 A21:S21 A22 C22:S25 A26:AA27 A28:S28 A29:N29 A30:AA31">
    <cfRule type="cellIs" dxfId="6" priority="2" operator="equal">
      <formula>0</formula>
    </cfRule>
  </conditionalFormatting>
  <conditionalFormatting sqref="Z21:Z25">
    <cfRule type="cellIs" dxfId="5" priority="1" operator="equal">
      <formula>0</formula>
    </cfRule>
  </conditionalFormatting>
  <pageMargins left="0.70866141732283472" right="0.70866141732283472" top="0.55118110236220474" bottom="0.55118110236220474" header="0.31496062992125984" footer="0.31496062992125984"/>
  <pageSetup paperSize="9" scale="99" orientation="landscape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AC32"/>
  <sheetViews>
    <sheetView topLeftCell="A13" zoomScaleNormal="100" workbookViewId="0">
      <selection activeCell="K7" sqref="K7:Y7"/>
    </sheetView>
  </sheetViews>
  <sheetFormatPr defaultColWidth="0" defaultRowHeight="13.2" zeroHeight="1" x14ac:dyDescent="0.2"/>
  <cols>
    <col min="1" max="1" width="2.44140625" bestFit="1" customWidth="1"/>
    <col min="2" max="2" width="9.33203125" customWidth="1"/>
    <col min="3" max="6" width="3.6640625" bestFit="1" customWidth="1"/>
    <col min="7" max="8" width="3.6640625" customWidth="1"/>
    <col min="9" max="9" width="18" customWidth="1"/>
    <col min="10" max="10" width="4.109375" customWidth="1"/>
    <col min="11" max="11" width="4.88671875" customWidth="1"/>
    <col min="12" max="12" width="6.21875" customWidth="1"/>
    <col min="13" max="13" width="3.44140625" bestFit="1" customWidth="1"/>
    <col min="14" max="14" width="2.44140625" customWidth="1"/>
    <col min="15" max="15" width="2.44140625" bestFit="1" customWidth="1"/>
    <col min="16" max="16" width="4.44140625" bestFit="1" customWidth="1"/>
    <col min="17" max="17" width="2.44140625" bestFit="1" customWidth="1"/>
    <col min="18" max="18" width="4.44140625" customWidth="1"/>
    <col min="19" max="19" width="3.44140625" customWidth="1"/>
    <col min="20" max="20" width="6.77734375" customWidth="1"/>
    <col min="21" max="21" width="3.44140625" bestFit="1" customWidth="1"/>
    <col min="22" max="22" width="6.77734375" customWidth="1"/>
    <col min="23" max="23" width="2.44140625" bestFit="1" customWidth="1"/>
    <col min="24" max="24" width="6.77734375" customWidth="1"/>
    <col min="25" max="25" width="2.44140625" bestFit="1" customWidth="1"/>
    <col min="26" max="26" width="10.109375" customWidth="1"/>
    <col min="27" max="27" width="3.44140625" bestFit="1" customWidth="1"/>
    <col min="28" max="28" width="1.33203125" customWidth="1"/>
    <col min="29" max="29" width="13.88671875" hidden="1" customWidth="1"/>
    <col min="30" max="16384" width="9" hidden="1"/>
  </cols>
  <sheetData>
    <row r="1" spans="1:27" s="7" customFormat="1" ht="23.4" x14ac:dyDescent="0.2">
      <c r="A1" s="334" t="str">
        <f>"令和"&amp;事務局作業!B2&amp;"年度　"&amp;"第"&amp;事務局作業!B3&amp;"回全国高等学校選抜バドミントン大会　北信越予選会"</f>
        <v>令和6年度　第53回全国高等学校選抜バドミントン大会　北信越予選会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</row>
    <row r="2" spans="1:27" ht="7.2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9" customFormat="1" ht="33" x14ac:dyDescent="0.2">
      <c r="A3" s="334" t="s">
        <v>51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</row>
    <row r="4" spans="1:27" ht="13.9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s="8" customFormat="1" ht="25.8" x14ac:dyDescent="0.2">
      <c r="A5" s="336" t="s">
        <v>77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</row>
    <row r="6" spans="1:27" ht="13.8" thickBot="1" x14ac:dyDescent="0.25"/>
    <row r="7" spans="1:27" ht="21.6" customHeight="1" x14ac:dyDescent="0.2">
      <c r="A7" s="347" t="s">
        <v>112</v>
      </c>
      <c r="B7" s="348"/>
      <c r="C7" s="348"/>
      <c r="D7" s="348"/>
      <c r="E7" s="348"/>
      <c r="F7" s="348"/>
      <c r="G7" s="348"/>
      <c r="H7" s="348"/>
      <c r="I7" s="348"/>
      <c r="J7" s="349"/>
      <c r="K7" s="289" t="s">
        <v>44</v>
      </c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1"/>
      <c r="Z7" s="345">
        <f>①入力シート!D5</f>
        <v>0</v>
      </c>
      <c r="AA7" s="434" t="s">
        <v>48</v>
      </c>
    </row>
    <row r="8" spans="1:27" ht="16.2" customHeight="1" x14ac:dyDescent="0.2">
      <c r="A8" s="353">
        <f>①入力シート!D7</f>
        <v>0</v>
      </c>
      <c r="B8" s="354"/>
      <c r="C8" s="354"/>
      <c r="D8" s="354"/>
      <c r="E8" s="354"/>
      <c r="F8" s="354"/>
      <c r="G8" s="354"/>
      <c r="H8" s="354"/>
      <c r="I8" s="354"/>
      <c r="J8" s="355"/>
      <c r="K8" s="14" t="s">
        <v>45</v>
      </c>
      <c r="L8" s="17">
        <f>①入力シート!D10</f>
        <v>0</v>
      </c>
      <c r="M8" s="3" t="s">
        <v>100</v>
      </c>
      <c r="N8" s="340">
        <f>①入力シート!F10</f>
        <v>0</v>
      </c>
      <c r="O8" s="341"/>
      <c r="P8" s="341"/>
      <c r="Q8" t="s">
        <v>46</v>
      </c>
      <c r="S8" s="5" t="s">
        <v>47</v>
      </c>
      <c r="T8" s="17">
        <f>①入力シート!D12</f>
        <v>0</v>
      </c>
      <c r="U8" s="3" t="s">
        <v>100</v>
      </c>
      <c r="V8" s="17">
        <f>①入力シート!F12</f>
        <v>0</v>
      </c>
      <c r="W8" s="3" t="s">
        <v>100</v>
      </c>
      <c r="X8" s="17">
        <f>①入力シート!H12</f>
        <v>0</v>
      </c>
      <c r="Y8" s="15" t="s">
        <v>46</v>
      </c>
      <c r="Z8" s="433"/>
      <c r="AA8" s="435"/>
    </row>
    <row r="9" spans="1:27" ht="38.4" customHeight="1" thickBot="1" x14ac:dyDescent="0.25">
      <c r="A9" s="350">
        <f>①入力シート!D6</f>
        <v>0</v>
      </c>
      <c r="B9" s="351"/>
      <c r="C9" s="351"/>
      <c r="D9" s="351"/>
      <c r="E9" s="351"/>
      <c r="F9" s="351"/>
      <c r="G9" s="351"/>
      <c r="H9" s="351"/>
      <c r="I9" s="351"/>
      <c r="J9" s="352"/>
      <c r="K9" s="342">
        <f>①入力シート!D11</f>
        <v>0</v>
      </c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4"/>
      <c r="Z9" s="346"/>
      <c r="AA9" s="436"/>
    </row>
    <row r="10" spans="1:27" ht="9" customHeight="1" thickBot="1" x14ac:dyDescent="0.25"/>
    <row r="11" spans="1:27" s="3" customFormat="1" ht="16.95" customHeight="1" thickBot="1" x14ac:dyDescent="0.25">
      <c r="A11" s="430"/>
      <c r="B11" s="398"/>
      <c r="C11" s="398" t="s">
        <v>38</v>
      </c>
      <c r="D11" s="398"/>
      <c r="E11" s="398"/>
      <c r="F11" s="398"/>
      <c r="G11" s="398"/>
      <c r="H11" s="398"/>
      <c r="I11" s="398" t="s">
        <v>111</v>
      </c>
      <c r="J11" s="398"/>
      <c r="K11" s="398" t="s">
        <v>75</v>
      </c>
      <c r="L11" s="398"/>
      <c r="M11" s="398" t="s">
        <v>41</v>
      </c>
      <c r="N11" s="398"/>
      <c r="O11" s="398"/>
      <c r="P11" s="398"/>
      <c r="Q11" s="398"/>
      <c r="R11" s="398"/>
      <c r="S11" s="404" t="str">
        <f>"令和"&amp;事務局作業!$B$2&amp;"年度 日本バドミントン協会登録番号"</f>
        <v>令和6年度 日本バドミントン協会登録番号</v>
      </c>
      <c r="T11" s="405"/>
      <c r="U11" s="405"/>
      <c r="V11" s="405"/>
      <c r="W11" s="405"/>
      <c r="X11" s="405"/>
      <c r="Y11" s="406"/>
      <c r="Z11" s="282" t="s">
        <v>127</v>
      </c>
      <c r="AA11" s="283"/>
    </row>
    <row r="12" spans="1:27" ht="18.75" customHeight="1" x14ac:dyDescent="0.2">
      <c r="A12" s="369" t="s">
        <v>124</v>
      </c>
      <c r="B12" s="370"/>
      <c r="C12" s="431" t="str">
        <f>①入力シート!D71&amp;"　"&amp;①入力シート!F71</f>
        <v>　</v>
      </c>
      <c r="D12" s="431"/>
      <c r="E12" s="431"/>
      <c r="F12" s="431"/>
      <c r="G12" s="431"/>
      <c r="H12" s="431"/>
      <c r="I12" s="431" t="str">
        <f>①入力シート!H71&amp;"　"&amp;①入力シート!J71</f>
        <v>　</v>
      </c>
      <c r="J12" s="431"/>
      <c r="K12" s="394">
        <f>①入力シート!R71</f>
        <v>0</v>
      </c>
      <c r="L12" s="394"/>
      <c r="M12" s="394">
        <f>①入力シート!O71</f>
        <v>0</v>
      </c>
      <c r="N12" s="395"/>
      <c r="O12" s="80" t="s">
        <v>42</v>
      </c>
      <c r="P12" s="80">
        <f>①入力シート!P71</f>
        <v>0</v>
      </c>
      <c r="Q12" s="80" t="s">
        <v>42</v>
      </c>
      <c r="R12" s="78">
        <f>①入力シート!Q71</f>
        <v>0</v>
      </c>
      <c r="S12" s="407">
        <f>①入力シート!L71</f>
        <v>0</v>
      </c>
      <c r="T12" s="408"/>
      <c r="U12" s="408"/>
      <c r="V12" s="408"/>
      <c r="W12" s="408"/>
      <c r="X12" s="408"/>
      <c r="Y12" s="409"/>
      <c r="Z12" s="388">
        <f>①入力シート!S71</f>
        <v>0</v>
      </c>
      <c r="AA12" s="389"/>
    </row>
    <row r="13" spans="1:27" ht="18.75" customHeight="1" x14ac:dyDescent="0.2">
      <c r="A13" s="371"/>
      <c r="B13" s="372"/>
      <c r="C13" s="382" t="str">
        <f>①入力シート!D72&amp;"　"&amp;①入力シート!F72</f>
        <v>　</v>
      </c>
      <c r="D13" s="382"/>
      <c r="E13" s="382"/>
      <c r="F13" s="382"/>
      <c r="G13" s="382"/>
      <c r="H13" s="382"/>
      <c r="I13" s="382" t="str">
        <f>①入力シート!H72&amp;"　"&amp;①入力シート!J72</f>
        <v>　</v>
      </c>
      <c r="J13" s="382"/>
      <c r="K13" s="383">
        <f>①入力シート!R72</f>
        <v>0</v>
      </c>
      <c r="L13" s="383"/>
      <c r="M13" s="383">
        <f>①入力シート!O72</f>
        <v>0</v>
      </c>
      <c r="N13" s="384"/>
      <c r="O13" s="81" t="s">
        <v>126</v>
      </c>
      <c r="P13" s="81">
        <f>①入力シート!P72</f>
        <v>0</v>
      </c>
      <c r="Q13" s="81" t="s">
        <v>126</v>
      </c>
      <c r="R13" s="79">
        <f>①入力シート!Q72</f>
        <v>0</v>
      </c>
      <c r="S13" s="385">
        <f>①入力シート!L72</f>
        <v>0</v>
      </c>
      <c r="T13" s="386"/>
      <c r="U13" s="386"/>
      <c r="V13" s="386"/>
      <c r="W13" s="386"/>
      <c r="X13" s="386"/>
      <c r="Y13" s="387"/>
      <c r="Z13" s="390"/>
      <c r="AA13" s="391"/>
    </row>
    <row r="14" spans="1:27" ht="18.75" customHeight="1" x14ac:dyDescent="0.2">
      <c r="A14" s="371"/>
      <c r="B14" s="372"/>
      <c r="C14" s="379" t="str">
        <f>①入力シート!D73&amp;"　"&amp;①入力シート!F73</f>
        <v>　</v>
      </c>
      <c r="D14" s="379"/>
      <c r="E14" s="379"/>
      <c r="F14" s="379"/>
      <c r="G14" s="379"/>
      <c r="H14" s="379"/>
      <c r="I14" s="379" t="str">
        <f>①入力シート!H73&amp;"　"&amp;①入力シート!J73</f>
        <v>　</v>
      </c>
      <c r="J14" s="379"/>
      <c r="K14" s="380">
        <f>①入力シート!R73</f>
        <v>0</v>
      </c>
      <c r="L14" s="380"/>
      <c r="M14" s="380">
        <f>①入力シート!O73</f>
        <v>0</v>
      </c>
      <c r="N14" s="381"/>
      <c r="O14" s="85" t="s">
        <v>126</v>
      </c>
      <c r="P14" s="85">
        <f>①入力シート!P73</f>
        <v>0</v>
      </c>
      <c r="Q14" s="85" t="s">
        <v>126</v>
      </c>
      <c r="R14" s="82">
        <f>①入力シート!Q73</f>
        <v>0</v>
      </c>
      <c r="S14" s="410">
        <f>①入力シート!L73</f>
        <v>0</v>
      </c>
      <c r="T14" s="411"/>
      <c r="U14" s="411"/>
      <c r="V14" s="411"/>
      <c r="W14" s="411"/>
      <c r="X14" s="411"/>
      <c r="Y14" s="412"/>
      <c r="Z14" s="392">
        <f>①入力シート!S73</f>
        <v>0</v>
      </c>
      <c r="AA14" s="393"/>
    </row>
    <row r="15" spans="1:27" ht="18.75" customHeight="1" x14ac:dyDescent="0.2">
      <c r="A15" s="371"/>
      <c r="B15" s="372"/>
      <c r="C15" s="375" t="str">
        <f>①入力シート!D74&amp;"　"&amp;①入力シート!F74</f>
        <v>　</v>
      </c>
      <c r="D15" s="375"/>
      <c r="E15" s="375"/>
      <c r="F15" s="375"/>
      <c r="G15" s="375"/>
      <c r="H15" s="375"/>
      <c r="I15" s="375" t="str">
        <f>①入力シート!H74&amp;"　"&amp;①入力シート!J74</f>
        <v>　</v>
      </c>
      <c r="J15" s="375"/>
      <c r="K15" s="377">
        <f>①入力シート!R74</f>
        <v>0</v>
      </c>
      <c r="L15" s="377"/>
      <c r="M15" s="377">
        <f>①入力シート!O74</f>
        <v>0</v>
      </c>
      <c r="N15" s="317"/>
      <c r="O15" s="86" t="s">
        <v>126</v>
      </c>
      <c r="P15" s="86">
        <f>①入力シート!P74</f>
        <v>0</v>
      </c>
      <c r="Q15" s="86" t="s">
        <v>126</v>
      </c>
      <c r="R15" s="76">
        <f>①入力シート!Q74</f>
        <v>0</v>
      </c>
      <c r="S15" s="385">
        <f>①入力シート!L74</f>
        <v>0</v>
      </c>
      <c r="T15" s="386"/>
      <c r="U15" s="386"/>
      <c r="V15" s="386"/>
      <c r="W15" s="386"/>
      <c r="X15" s="386"/>
      <c r="Y15" s="387"/>
      <c r="Z15" s="390"/>
      <c r="AA15" s="391"/>
    </row>
    <row r="16" spans="1:27" ht="18.75" customHeight="1" x14ac:dyDescent="0.2">
      <c r="A16" s="371"/>
      <c r="B16" s="372"/>
      <c r="C16" s="432" t="str">
        <f>①入力シート!D75&amp;"　"&amp;①入力シート!F75</f>
        <v>　</v>
      </c>
      <c r="D16" s="432"/>
      <c r="E16" s="432"/>
      <c r="F16" s="432"/>
      <c r="G16" s="432"/>
      <c r="H16" s="432"/>
      <c r="I16" s="432" t="str">
        <f>①入力シート!H75&amp;"　"&amp;①入力シート!J75</f>
        <v>　</v>
      </c>
      <c r="J16" s="432"/>
      <c r="K16" s="399">
        <f>①入力シート!R75</f>
        <v>0</v>
      </c>
      <c r="L16" s="399"/>
      <c r="M16" s="399">
        <f>①入力シート!O75</f>
        <v>0</v>
      </c>
      <c r="N16" s="400"/>
      <c r="O16" s="87" t="s">
        <v>126</v>
      </c>
      <c r="P16" s="87">
        <f>①入力シート!P75</f>
        <v>0</v>
      </c>
      <c r="Q16" s="87" t="s">
        <v>126</v>
      </c>
      <c r="R16" s="83">
        <f>①入力シート!Q75</f>
        <v>0</v>
      </c>
      <c r="S16" s="410">
        <f>①入力シート!L75</f>
        <v>0</v>
      </c>
      <c r="T16" s="411"/>
      <c r="U16" s="411"/>
      <c r="V16" s="411"/>
      <c r="W16" s="411"/>
      <c r="X16" s="411"/>
      <c r="Y16" s="412"/>
      <c r="Z16" s="392">
        <f>①入力シート!S75</f>
        <v>0</v>
      </c>
      <c r="AA16" s="393"/>
    </row>
    <row r="17" spans="1:27" ht="18.75" customHeight="1" x14ac:dyDescent="0.2">
      <c r="A17" s="371"/>
      <c r="B17" s="372"/>
      <c r="C17" s="382" t="str">
        <f>①入力シート!D76&amp;"　"&amp;①入力シート!F76</f>
        <v>　</v>
      </c>
      <c r="D17" s="382"/>
      <c r="E17" s="382"/>
      <c r="F17" s="382"/>
      <c r="G17" s="382"/>
      <c r="H17" s="382"/>
      <c r="I17" s="382" t="str">
        <f>①入力シート!H76&amp;"　"&amp;①入力シート!J76</f>
        <v>　</v>
      </c>
      <c r="J17" s="382"/>
      <c r="K17" s="383">
        <f>①入力シート!R76</f>
        <v>0</v>
      </c>
      <c r="L17" s="383"/>
      <c r="M17" s="383">
        <f>①入力シート!O76</f>
        <v>0</v>
      </c>
      <c r="N17" s="384"/>
      <c r="O17" s="81" t="s">
        <v>126</v>
      </c>
      <c r="P17" s="81">
        <f>①入力シート!P76</f>
        <v>0</v>
      </c>
      <c r="Q17" s="81" t="s">
        <v>126</v>
      </c>
      <c r="R17" s="79">
        <f>①入力シート!Q76</f>
        <v>0</v>
      </c>
      <c r="S17" s="385">
        <f>①入力シート!L76</f>
        <v>0</v>
      </c>
      <c r="T17" s="386"/>
      <c r="U17" s="386"/>
      <c r="V17" s="386"/>
      <c r="W17" s="386"/>
      <c r="X17" s="386"/>
      <c r="Y17" s="387"/>
      <c r="Z17" s="390"/>
      <c r="AA17" s="391"/>
    </row>
    <row r="18" spans="1:27" ht="18.75" customHeight="1" x14ac:dyDescent="0.2">
      <c r="A18" s="371"/>
      <c r="B18" s="372"/>
      <c r="C18" s="379" t="str">
        <f>①入力シート!D77&amp;"　"&amp;①入力シート!F77</f>
        <v>　</v>
      </c>
      <c r="D18" s="379"/>
      <c r="E18" s="379"/>
      <c r="F18" s="379"/>
      <c r="G18" s="379"/>
      <c r="H18" s="379"/>
      <c r="I18" s="379" t="str">
        <f>①入力シート!H77&amp;"　"&amp;①入力シート!J77</f>
        <v>　</v>
      </c>
      <c r="J18" s="379"/>
      <c r="K18" s="380">
        <f>①入力シート!R77</f>
        <v>0</v>
      </c>
      <c r="L18" s="380"/>
      <c r="M18" s="380">
        <f>①入力シート!O77</f>
        <v>0</v>
      </c>
      <c r="N18" s="381"/>
      <c r="O18" s="85" t="s">
        <v>126</v>
      </c>
      <c r="P18" s="85">
        <f>①入力シート!P77</f>
        <v>0</v>
      </c>
      <c r="Q18" s="85" t="s">
        <v>126</v>
      </c>
      <c r="R18" s="82">
        <f>①入力シート!Q77</f>
        <v>0</v>
      </c>
      <c r="S18" s="410">
        <f>①入力シート!L77</f>
        <v>0</v>
      </c>
      <c r="T18" s="411"/>
      <c r="U18" s="411"/>
      <c r="V18" s="411"/>
      <c r="W18" s="411"/>
      <c r="X18" s="411"/>
      <c r="Y18" s="412"/>
      <c r="Z18" s="392">
        <f>①入力シート!S77</f>
        <v>0</v>
      </c>
      <c r="AA18" s="393"/>
    </row>
    <row r="19" spans="1:27" ht="18.75" customHeight="1" thickBot="1" x14ac:dyDescent="0.25">
      <c r="A19" s="373"/>
      <c r="B19" s="323"/>
      <c r="C19" s="378" t="str">
        <f>①入力シート!D78&amp;"　"&amp;①入力シート!F78</f>
        <v>　</v>
      </c>
      <c r="D19" s="378"/>
      <c r="E19" s="378"/>
      <c r="F19" s="378"/>
      <c r="G19" s="378"/>
      <c r="H19" s="378"/>
      <c r="I19" s="378" t="str">
        <f>①入力シート!H78&amp;"　"&amp;①入力シート!J78</f>
        <v>　</v>
      </c>
      <c r="J19" s="378"/>
      <c r="K19" s="329">
        <f>①入力シート!R78</f>
        <v>0</v>
      </c>
      <c r="L19" s="329"/>
      <c r="M19" s="329">
        <f>①入力シート!O78</f>
        <v>0</v>
      </c>
      <c r="N19" s="322"/>
      <c r="O19" s="88" t="s">
        <v>126</v>
      </c>
      <c r="P19" s="88">
        <f>①入力シート!P78</f>
        <v>0</v>
      </c>
      <c r="Q19" s="88" t="s">
        <v>126</v>
      </c>
      <c r="R19" s="84">
        <f>①入力シート!Q78</f>
        <v>0</v>
      </c>
      <c r="S19" s="413">
        <f>①入力シート!L78</f>
        <v>0</v>
      </c>
      <c r="T19" s="414"/>
      <c r="U19" s="414"/>
      <c r="V19" s="414"/>
      <c r="W19" s="414"/>
      <c r="X19" s="414"/>
      <c r="Y19" s="415"/>
      <c r="Z19" s="396"/>
      <c r="AA19" s="397"/>
    </row>
    <row r="20" spans="1:27" ht="11.25" customHeight="1" thickBo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25"/>
      <c r="T20" s="25"/>
      <c r="U20" s="25"/>
      <c r="V20" s="25"/>
      <c r="W20" s="25"/>
      <c r="X20" s="25"/>
      <c r="Y20" s="25"/>
      <c r="Z20" s="25"/>
      <c r="AA20" s="25"/>
    </row>
    <row r="21" spans="1:27" s="3" customFormat="1" ht="16.95" customHeight="1" thickBot="1" x14ac:dyDescent="0.25">
      <c r="A21" s="430"/>
      <c r="B21" s="398"/>
      <c r="C21" s="398" t="s">
        <v>38</v>
      </c>
      <c r="D21" s="398"/>
      <c r="E21" s="398"/>
      <c r="F21" s="398"/>
      <c r="G21" s="398"/>
      <c r="H21" s="398"/>
      <c r="I21" s="398" t="s">
        <v>111</v>
      </c>
      <c r="J21" s="398"/>
      <c r="K21" s="398" t="s">
        <v>75</v>
      </c>
      <c r="L21" s="398"/>
      <c r="M21" s="398" t="s">
        <v>41</v>
      </c>
      <c r="N21" s="398"/>
      <c r="O21" s="398"/>
      <c r="P21" s="398"/>
      <c r="Q21" s="398"/>
      <c r="R21" s="398"/>
      <c r="S21" s="404" t="str">
        <f>"令和"&amp;事務局作業!$B$2&amp;"年度 日本バドミントン協会登録番号"</f>
        <v>令和6年度 日本バドミントン協会登録番号</v>
      </c>
      <c r="T21" s="405"/>
      <c r="U21" s="405"/>
      <c r="V21" s="405"/>
      <c r="W21" s="405"/>
      <c r="X21" s="405"/>
      <c r="Y21" s="406"/>
      <c r="Z21" s="282" t="s">
        <v>127</v>
      </c>
      <c r="AA21" s="283"/>
    </row>
    <row r="22" spans="1:27" ht="18.75" customHeight="1" x14ac:dyDescent="0.2">
      <c r="A22" s="369" t="s">
        <v>125</v>
      </c>
      <c r="B22" s="370"/>
      <c r="C22" s="375" t="str">
        <f>①入力シート!D79&amp;"　"&amp;①入力シート!F79</f>
        <v>　</v>
      </c>
      <c r="D22" s="375"/>
      <c r="E22" s="375"/>
      <c r="F22" s="375"/>
      <c r="G22" s="375"/>
      <c r="H22" s="375"/>
      <c r="I22" s="375" t="str">
        <f>①入力シート!H79&amp;"　"&amp;①入力シート!J79</f>
        <v>　</v>
      </c>
      <c r="J22" s="375"/>
      <c r="K22" s="377">
        <f>①入力シート!R79</f>
        <v>0</v>
      </c>
      <c r="L22" s="377"/>
      <c r="M22" s="377">
        <f>①入力シート!O79</f>
        <v>0</v>
      </c>
      <c r="N22" s="317"/>
      <c r="O22" s="89" t="s">
        <v>42</v>
      </c>
      <c r="P22" s="89">
        <f>①入力シート!P79</f>
        <v>0</v>
      </c>
      <c r="Q22" s="89" t="s">
        <v>42</v>
      </c>
      <c r="R22" s="76">
        <f>①入力シート!Q79</f>
        <v>0</v>
      </c>
      <c r="S22" s="401">
        <f>①入力シート!L79</f>
        <v>0</v>
      </c>
      <c r="T22" s="402"/>
      <c r="U22" s="402"/>
      <c r="V22" s="402"/>
      <c r="W22" s="402"/>
      <c r="X22" s="402"/>
      <c r="Y22" s="403"/>
      <c r="Z22" s="416">
        <f>①入力シート!S79</f>
        <v>0</v>
      </c>
      <c r="AA22" s="417"/>
    </row>
    <row r="23" spans="1:27" ht="18.75" customHeight="1" x14ac:dyDescent="0.2">
      <c r="A23" s="371"/>
      <c r="B23" s="372"/>
      <c r="C23" s="374" t="str">
        <f>①入力シート!D80&amp;"　"&amp;①入力シート!F80</f>
        <v>　</v>
      </c>
      <c r="D23" s="374"/>
      <c r="E23" s="374"/>
      <c r="F23" s="374"/>
      <c r="G23" s="374"/>
      <c r="H23" s="374"/>
      <c r="I23" s="374" t="str">
        <f>①入力シート!H80&amp;"　"&amp;①入力シート!J80</f>
        <v>　</v>
      </c>
      <c r="J23" s="374"/>
      <c r="K23" s="328">
        <f>①入力シート!R80</f>
        <v>0</v>
      </c>
      <c r="L23" s="328"/>
      <c r="M23" s="328">
        <f>①入力シート!O80</f>
        <v>0</v>
      </c>
      <c r="N23" s="324"/>
      <c r="O23" s="41" t="s">
        <v>126</v>
      </c>
      <c r="P23" s="41">
        <f>①入力シート!P80</f>
        <v>0</v>
      </c>
      <c r="Q23" s="41" t="s">
        <v>126</v>
      </c>
      <c r="R23" s="75">
        <f>①入力シート!Q80</f>
        <v>0</v>
      </c>
      <c r="S23" s="420">
        <f>①入力シート!L80</f>
        <v>0</v>
      </c>
      <c r="T23" s="421"/>
      <c r="U23" s="421"/>
      <c r="V23" s="421"/>
      <c r="W23" s="421"/>
      <c r="X23" s="421"/>
      <c r="Y23" s="422"/>
      <c r="Z23" s="426">
        <f>①入力シート!S80</f>
        <v>0</v>
      </c>
      <c r="AA23" s="427"/>
    </row>
    <row r="24" spans="1:27" ht="18.75" customHeight="1" x14ac:dyDescent="0.2">
      <c r="A24" s="371"/>
      <c r="B24" s="372"/>
      <c r="C24" s="374" t="str">
        <f>①入力シート!D81&amp;"　"&amp;①入力シート!F81</f>
        <v>　</v>
      </c>
      <c r="D24" s="374"/>
      <c r="E24" s="374"/>
      <c r="F24" s="374"/>
      <c r="G24" s="374"/>
      <c r="H24" s="374"/>
      <c r="I24" s="374" t="str">
        <f>①入力シート!H81&amp;"　"&amp;①入力シート!J81</f>
        <v>　</v>
      </c>
      <c r="J24" s="374"/>
      <c r="K24" s="328">
        <f>①入力シート!R81</f>
        <v>0</v>
      </c>
      <c r="L24" s="328"/>
      <c r="M24" s="328">
        <f>①入力シート!O81</f>
        <v>0</v>
      </c>
      <c r="N24" s="324"/>
      <c r="O24" s="41" t="s">
        <v>126</v>
      </c>
      <c r="P24" s="41">
        <f>①入力シート!P81</f>
        <v>0</v>
      </c>
      <c r="Q24" s="41" t="s">
        <v>126</v>
      </c>
      <c r="R24" s="75">
        <f>①入力シート!Q81</f>
        <v>0</v>
      </c>
      <c r="S24" s="420">
        <f>①入力シート!L81</f>
        <v>0</v>
      </c>
      <c r="T24" s="421"/>
      <c r="U24" s="421"/>
      <c r="V24" s="421"/>
      <c r="W24" s="421"/>
      <c r="X24" s="421"/>
      <c r="Y24" s="422"/>
      <c r="Z24" s="426">
        <f>①入力シート!S81</f>
        <v>0</v>
      </c>
      <c r="AA24" s="427"/>
    </row>
    <row r="25" spans="1:27" ht="18.75" customHeight="1" thickBot="1" x14ac:dyDescent="0.25">
      <c r="A25" s="373"/>
      <c r="B25" s="323"/>
      <c r="C25" s="376" t="str">
        <f>①入力シート!D82&amp;"　"&amp;①入力シート!F82</f>
        <v>　</v>
      </c>
      <c r="D25" s="376"/>
      <c r="E25" s="376"/>
      <c r="F25" s="376"/>
      <c r="G25" s="376"/>
      <c r="H25" s="376"/>
      <c r="I25" s="376" t="str">
        <f>①入力シート!H82&amp;"　"&amp;①入力シート!J82</f>
        <v>　</v>
      </c>
      <c r="J25" s="376"/>
      <c r="K25" s="418">
        <f>①入力シート!R82</f>
        <v>0</v>
      </c>
      <c r="L25" s="418"/>
      <c r="M25" s="418">
        <f>①入力シート!O82</f>
        <v>0</v>
      </c>
      <c r="N25" s="419"/>
      <c r="O25" s="44" t="s">
        <v>126</v>
      </c>
      <c r="P25" s="44">
        <f>①入力シート!P82</f>
        <v>0</v>
      </c>
      <c r="Q25" s="44" t="s">
        <v>126</v>
      </c>
      <c r="R25" s="77">
        <f>①入力シート!Q82</f>
        <v>0</v>
      </c>
      <c r="S25" s="423">
        <f>①入力シート!L82</f>
        <v>0</v>
      </c>
      <c r="T25" s="424"/>
      <c r="U25" s="424"/>
      <c r="V25" s="424"/>
      <c r="W25" s="424"/>
      <c r="X25" s="424"/>
      <c r="Y25" s="425"/>
      <c r="Z25" s="428">
        <f>①入力シート!S82</f>
        <v>0</v>
      </c>
      <c r="AA25" s="429"/>
    </row>
    <row r="26" spans="1:27" x14ac:dyDescent="0.2"/>
    <row r="27" spans="1:27" x14ac:dyDescent="0.2">
      <c r="A27" t="s">
        <v>53</v>
      </c>
    </row>
    <row r="28" spans="1:27" ht="12.6" customHeight="1" x14ac:dyDescent="0.2"/>
    <row r="29" spans="1:27" x14ac:dyDescent="0.2">
      <c r="B29" s="5" t="s">
        <v>121</v>
      </c>
      <c r="C29">
        <f>①入力シート!E4</f>
        <v>0</v>
      </c>
      <c r="D29" s="3" t="s">
        <v>54</v>
      </c>
      <c r="E29">
        <f>①入力シート!G4</f>
        <v>0</v>
      </c>
      <c r="F29" s="3" t="s">
        <v>55</v>
      </c>
      <c r="G29">
        <f>①入力シート!I4</f>
        <v>0</v>
      </c>
      <c r="H29" s="3" t="s">
        <v>56</v>
      </c>
    </row>
    <row r="30" spans="1:27" ht="6.6" customHeight="1" x14ac:dyDescent="0.2">
      <c r="T30" s="365" t="str">
        <f>①入力シート!D14&amp;"　"&amp;①入力シート!F14</f>
        <v>　</v>
      </c>
      <c r="U30" s="365"/>
      <c r="V30" s="365"/>
      <c r="W30" s="365"/>
      <c r="X30" s="365"/>
      <c r="Y30" s="365"/>
      <c r="Z30" s="365"/>
    </row>
    <row r="31" spans="1:27" s="10" customFormat="1" ht="28.2" customHeight="1" x14ac:dyDescent="0.2">
      <c r="H31" s="11" t="s">
        <v>57</v>
      </c>
      <c r="I31" s="364" t="str">
        <f>①入力シート!D70&amp;"　"&amp;①入力シート!F70</f>
        <v>　</v>
      </c>
      <c r="J31" s="364"/>
      <c r="K31" s="364"/>
      <c r="L31" s="364"/>
      <c r="O31" s="363" t="s">
        <v>59</v>
      </c>
      <c r="P31" s="363"/>
      <c r="Q31" s="363"/>
      <c r="R31" s="363"/>
      <c r="S31" s="363"/>
      <c r="T31" s="364"/>
      <c r="U31" s="364"/>
      <c r="V31" s="364"/>
      <c r="W31" s="364"/>
      <c r="X31" s="364"/>
      <c r="Y31" s="364"/>
      <c r="Z31" s="364"/>
      <c r="AA31" s="12" t="s">
        <v>58</v>
      </c>
    </row>
    <row r="32" spans="1:27" ht="7.95" customHeight="1" x14ac:dyDescent="0.2"/>
  </sheetData>
  <sheetProtection sheet="1" objects="1" scenarios="1"/>
  <mergeCells count="98">
    <mergeCell ref="T30:Z31"/>
    <mergeCell ref="I31:L31"/>
    <mergeCell ref="O31:S31"/>
    <mergeCell ref="S24:Y24"/>
    <mergeCell ref="Z24:AA24"/>
    <mergeCell ref="S25:Y25"/>
    <mergeCell ref="Z25:AA25"/>
    <mergeCell ref="C25:H25"/>
    <mergeCell ref="I25:J25"/>
    <mergeCell ref="K25:L25"/>
    <mergeCell ref="M25:N25"/>
    <mergeCell ref="M21:R21"/>
    <mergeCell ref="C24:H24"/>
    <mergeCell ref="I24:J24"/>
    <mergeCell ref="K24:L24"/>
    <mergeCell ref="M24:N24"/>
    <mergeCell ref="M23:N23"/>
    <mergeCell ref="S18:Y18"/>
    <mergeCell ref="Z18:AA19"/>
    <mergeCell ref="S19:Y19"/>
    <mergeCell ref="M19:N19"/>
    <mergeCell ref="A22:B25"/>
    <mergeCell ref="C22:H22"/>
    <mergeCell ref="I22:J22"/>
    <mergeCell ref="K22:L22"/>
    <mergeCell ref="M22:N22"/>
    <mergeCell ref="C23:H23"/>
    <mergeCell ref="I23:J23"/>
    <mergeCell ref="K23:L23"/>
    <mergeCell ref="A21:B21"/>
    <mergeCell ref="C21:H21"/>
    <mergeCell ref="I21:J21"/>
    <mergeCell ref="K21:L21"/>
    <mergeCell ref="Z14:AA15"/>
    <mergeCell ref="S15:Y15"/>
    <mergeCell ref="S16:Y16"/>
    <mergeCell ref="Z16:AA17"/>
    <mergeCell ref="C17:H17"/>
    <mergeCell ref="I17:J17"/>
    <mergeCell ref="K17:L17"/>
    <mergeCell ref="M17:N17"/>
    <mergeCell ref="S17:Y17"/>
    <mergeCell ref="C15:H15"/>
    <mergeCell ref="I15:J15"/>
    <mergeCell ref="K15:L15"/>
    <mergeCell ref="M15:N15"/>
    <mergeCell ref="S14:Y14"/>
    <mergeCell ref="M18:N18"/>
    <mergeCell ref="C19:H19"/>
    <mergeCell ref="I19:J19"/>
    <mergeCell ref="K19:L19"/>
    <mergeCell ref="C16:H16"/>
    <mergeCell ref="I16:J16"/>
    <mergeCell ref="K16:L16"/>
    <mergeCell ref="M16:N16"/>
    <mergeCell ref="Z11:AA11"/>
    <mergeCell ref="S12:Y12"/>
    <mergeCell ref="Z12:AA13"/>
    <mergeCell ref="S13:Y13"/>
    <mergeCell ref="A12:B19"/>
    <mergeCell ref="C12:H12"/>
    <mergeCell ref="I12:J12"/>
    <mergeCell ref="K12:L12"/>
    <mergeCell ref="M12:N12"/>
    <mergeCell ref="C14:H14"/>
    <mergeCell ref="I14:J14"/>
    <mergeCell ref="K14:L14"/>
    <mergeCell ref="M14:N14"/>
    <mergeCell ref="C18:H18"/>
    <mergeCell ref="I18:J18"/>
    <mergeCell ref="K18:L18"/>
    <mergeCell ref="C13:H13"/>
    <mergeCell ref="I13:J13"/>
    <mergeCell ref="K13:L13"/>
    <mergeCell ref="M13:N13"/>
    <mergeCell ref="S11:Y11"/>
    <mergeCell ref="A11:B11"/>
    <mergeCell ref="C11:H11"/>
    <mergeCell ref="I11:J11"/>
    <mergeCell ref="K11:L11"/>
    <mergeCell ref="M11:R11"/>
    <mergeCell ref="A1:AA1"/>
    <mergeCell ref="A3:AA3"/>
    <mergeCell ref="A5:AA5"/>
    <mergeCell ref="A7:J7"/>
    <mergeCell ref="K7:Y7"/>
    <mergeCell ref="Z7:Z9"/>
    <mergeCell ref="AA7:AA9"/>
    <mergeCell ref="A8:J8"/>
    <mergeCell ref="N8:P8"/>
    <mergeCell ref="A9:J9"/>
    <mergeCell ref="K9:Y9"/>
    <mergeCell ref="S21:Y21"/>
    <mergeCell ref="Z21:AA21"/>
    <mergeCell ref="S22:Y22"/>
    <mergeCell ref="Z22:AA22"/>
    <mergeCell ref="S23:Y23"/>
    <mergeCell ref="Z23:AA23"/>
  </mergeCells>
  <phoneticPr fontId="1"/>
  <conditionalFormatting sqref="A7:AA10 A11:R11 A12 C12:R19 A20:R21 A22 C22:R25 A26:AA27 A28:S28 A29:N29 A30:AA31">
    <cfRule type="cellIs" dxfId="4" priority="4" operator="equal">
      <formula>0</formula>
    </cfRule>
  </conditionalFormatting>
  <conditionalFormatting sqref="Z11:Z12 S11:S19 Z14 Z16 Z18 S20:AA20 S21:S25">
    <cfRule type="cellIs" dxfId="3" priority="3" operator="equal">
      <formula>0</formula>
    </cfRule>
  </conditionalFormatting>
  <conditionalFormatting sqref="Z21:Z25">
    <cfRule type="cellIs" dxfId="2" priority="1" operator="equal">
      <formula>0</formula>
    </cfRule>
  </conditionalFormatting>
  <pageMargins left="0.70866141732283472" right="0.70866141732283472" top="0.55118110236220474" bottom="0.55118110236220474" header="0.31496062992125984" footer="0.31496062992125984"/>
  <pageSetup paperSize="9" scale="99" orientation="landscape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23"/>
  <sheetViews>
    <sheetView zoomScale="70" zoomScaleNormal="70" workbookViewId="0">
      <selection activeCell="I5" sqref="I5"/>
    </sheetView>
  </sheetViews>
  <sheetFormatPr defaultRowHeight="13.2" x14ac:dyDescent="0.2"/>
  <cols>
    <col min="1" max="1" width="8.44140625" customWidth="1"/>
    <col min="2" max="2" width="15.109375" bestFit="1" customWidth="1"/>
    <col min="3" max="3" width="1.44140625" customWidth="1"/>
    <col min="4" max="5" width="31.77734375" customWidth="1"/>
  </cols>
  <sheetData>
    <row r="1" spans="1:5" s="21" customFormat="1" ht="55.95" customHeight="1" x14ac:dyDescent="0.2">
      <c r="A1" s="437" t="s">
        <v>67</v>
      </c>
      <c r="B1" s="437"/>
      <c r="C1" s="437"/>
      <c r="D1" s="437"/>
      <c r="E1" s="437"/>
    </row>
    <row r="2" spans="1:5" ht="25.2" customHeight="1" thickBot="1" x14ac:dyDescent="0.25"/>
    <row r="3" spans="1:5" s="38" customFormat="1" ht="46.95" customHeight="1" thickBot="1" x14ac:dyDescent="0.25">
      <c r="A3" s="438" t="str">
        <f>①入力シート!D5&amp;①入力シート!F5</f>
        <v>県</v>
      </c>
      <c r="B3" s="439"/>
      <c r="C3" s="161"/>
      <c r="D3" s="440">
        <f>①入力シート!D6</f>
        <v>0</v>
      </c>
      <c r="E3" s="441"/>
    </row>
    <row r="4" spans="1:5" ht="13.8" thickBot="1" x14ac:dyDescent="0.25"/>
    <row r="5" spans="1:5" s="3" customFormat="1" ht="32.4" customHeight="1" thickBot="1" x14ac:dyDescent="0.25">
      <c r="A5" s="49" t="s">
        <v>68</v>
      </c>
      <c r="B5" s="22" t="s">
        <v>71</v>
      </c>
      <c r="C5" s="282" t="s">
        <v>69</v>
      </c>
      <c r="D5" s="284"/>
      <c r="E5" s="23" t="s">
        <v>70</v>
      </c>
    </row>
    <row r="6" spans="1:5" ht="18" customHeight="1" x14ac:dyDescent="0.2">
      <c r="A6" s="305"/>
      <c r="B6" s="62" t="s">
        <v>116</v>
      </c>
      <c r="C6" s="63"/>
      <c r="D6" s="64"/>
      <c r="E6" s="65"/>
    </row>
    <row r="7" spans="1:5" ht="50.25" customHeight="1" x14ac:dyDescent="0.2">
      <c r="A7" s="308"/>
      <c r="B7" s="60" t="s">
        <v>115</v>
      </c>
      <c r="C7" s="54"/>
      <c r="D7" s="55"/>
      <c r="E7" s="56"/>
    </row>
    <row r="8" spans="1:5" ht="17.25" customHeight="1" x14ac:dyDescent="0.2">
      <c r="A8" s="442"/>
      <c r="B8" s="66" t="s">
        <v>111</v>
      </c>
      <c r="C8" s="67"/>
      <c r="D8" s="68"/>
      <c r="E8" s="69"/>
    </row>
    <row r="9" spans="1:5" ht="51" customHeight="1" x14ac:dyDescent="0.2">
      <c r="A9" s="308"/>
      <c r="B9" s="60" t="s">
        <v>115</v>
      </c>
      <c r="C9" s="54"/>
      <c r="D9" s="55"/>
      <c r="E9" s="56"/>
    </row>
    <row r="10" spans="1:5" ht="18" customHeight="1" x14ac:dyDescent="0.2">
      <c r="A10" s="442"/>
      <c r="B10" s="66" t="s">
        <v>111</v>
      </c>
      <c r="C10" s="67"/>
      <c r="D10" s="68"/>
      <c r="E10" s="69"/>
    </row>
    <row r="11" spans="1:5" ht="51" customHeight="1" x14ac:dyDescent="0.2">
      <c r="A11" s="308"/>
      <c r="B11" s="60" t="s">
        <v>115</v>
      </c>
      <c r="C11" s="54"/>
      <c r="D11" s="55"/>
      <c r="E11" s="56"/>
    </row>
    <row r="12" spans="1:5" ht="18" customHeight="1" x14ac:dyDescent="0.2">
      <c r="A12" s="442"/>
      <c r="B12" s="66" t="s">
        <v>111</v>
      </c>
      <c r="C12" s="67"/>
      <c r="D12" s="68"/>
      <c r="E12" s="69"/>
    </row>
    <row r="13" spans="1:5" ht="50.25" customHeight="1" x14ac:dyDescent="0.2">
      <c r="A13" s="308"/>
      <c r="B13" s="60" t="s">
        <v>115</v>
      </c>
      <c r="C13" s="54"/>
      <c r="D13" s="55"/>
      <c r="E13" s="56"/>
    </row>
    <row r="14" spans="1:5" ht="18" customHeight="1" x14ac:dyDescent="0.2">
      <c r="A14" s="442"/>
      <c r="B14" s="66" t="s">
        <v>111</v>
      </c>
      <c r="C14" s="67"/>
      <c r="D14" s="68"/>
      <c r="E14" s="69"/>
    </row>
    <row r="15" spans="1:5" ht="50.25" customHeight="1" x14ac:dyDescent="0.2">
      <c r="A15" s="308"/>
      <c r="B15" s="60" t="s">
        <v>115</v>
      </c>
      <c r="C15" s="54"/>
      <c r="D15" s="55"/>
      <c r="E15" s="56"/>
    </row>
    <row r="16" spans="1:5" ht="18" customHeight="1" x14ac:dyDescent="0.2">
      <c r="A16" s="442"/>
      <c r="B16" s="66" t="s">
        <v>111</v>
      </c>
      <c r="C16" s="67"/>
      <c r="D16" s="68"/>
      <c r="E16" s="69"/>
    </row>
    <row r="17" spans="1:5" ht="50.25" customHeight="1" x14ac:dyDescent="0.2">
      <c r="A17" s="308"/>
      <c r="B17" s="60" t="s">
        <v>115</v>
      </c>
      <c r="C17" s="54"/>
      <c r="D17" s="55"/>
      <c r="E17" s="56"/>
    </row>
    <row r="18" spans="1:5" ht="18" customHeight="1" x14ac:dyDescent="0.2">
      <c r="A18" s="442"/>
      <c r="B18" s="66" t="s">
        <v>111</v>
      </c>
      <c r="C18" s="67"/>
      <c r="D18" s="68"/>
      <c r="E18" s="69"/>
    </row>
    <row r="19" spans="1:5" ht="51" customHeight="1" thickBot="1" x14ac:dyDescent="0.25">
      <c r="A19" s="285"/>
      <c r="B19" s="61" t="s">
        <v>115</v>
      </c>
      <c r="C19" s="57"/>
      <c r="D19" s="58"/>
      <c r="E19" s="59"/>
    </row>
    <row r="21" spans="1:5" ht="18" customHeight="1" x14ac:dyDescent="0.2">
      <c r="A21" t="s">
        <v>156</v>
      </c>
    </row>
    <row r="22" spans="1:5" ht="18" customHeight="1" x14ac:dyDescent="0.2">
      <c r="A22" t="s">
        <v>65</v>
      </c>
    </row>
    <row r="23" spans="1:5" ht="18" customHeight="1" x14ac:dyDescent="0.2">
      <c r="A23" t="s">
        <v>113</v>
      </c>
    </row>
  </sheetData>
  <mergeCells count="11">
    <mergeCell ref="A16:A17"/>
    <mergeCell ref="A18:A19"/>
    <mergeCell ref="A12:A13"/>
    <mergeCell ref="A14:A15"/>
    <mergeCell ref="A8:A9"/>
    <mergeCell ref="A10:A11"/>
    <mergeCell ref="A1:E1"/>
    <mergeCell ref="A3:B3"/>
    <mergeCell ref="D3:E3"/>
    <mergeCell ref="C5:D5"/>
    <mergeCell ref="A6:A7"/>
  </mergeCells>
  <phoneticPr fontId="1"/>
  <conditionalFormatting sqref="D3:E3">
    <cfRule type="cellIs" dxfId="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44"/>
  <sheetViews>
    <sheetView zoomScale="70" zoomScaleNormal="70" workbookViewId="0">
      <selection activeCell="E17" sqref="E17:I17"/>
    </sheetView>
  </sheetViews>
  <sheetFormatPr defaultRowHeight="13.2" x14ac:dyDescent="0.2"/>
  <cols>
    <col min="1" max="1" width="5.44140625" bestFit="1" customWidth="1"/>
    <col min="2" max="2" width="12.44140625" bestFit="1" customWidth="1"/>
    <col min="3" max="3" width="1.44140625" customWidth="1"/>
    <col min="4" max="4" width="30.6640625" customWidth="1"/>
    <col min="5" max="6" width="13.33203125" customWidth="1"/>
    <col min="7" max="7" width="11.109375" customWidth="1"/>
    <col min="8" max="9" width="7.44140625" customWidth="1"/>
  </cols>
  <sheetData>
    <row r="1" spans="1:9" s="21" customFormat="1" ht="28.2" x14ac:dyDescent="0.2">
      <c r="A1" s="465" t="s">
        <v>66</v>
      </c>
      <c r="B1" s="465"/>
      <c r="C1" s="465"/>
      <c r="D1" s="465"/>
      <c r="E1" s="465"/>
      <c r="F1" s="465"/>
      <c r="G1" s="465"/>
      <c r="H1" s="465"/>
      <c r="I1" s="465"/>
    </row>
    <row r="2" spans="1:9" ht="7.95" customHeight="1" x14ac:dyDescent="0.2">
      <c r="A2" s="20"/>
      <c r="B2" s="20"/>
      <c r="C2" s="20"/>
      <c r="D2" s="20"/>
      <c r="E2" s="20"/>
      <c r="F2" s="20"/>
      <c r="G2" s="20"/>
      <c r="H2" s="20"/>
      <c r="I2" s="20"/>
    </row>
    <row r="3" spans="1:9" s="21" customFormat="1" ht="28.2" x14ac:dyDescent="0.2">
      <c r="A3" s="465" t="s">
        <v>64</v>
      </c>
      <c r="B3" s="465"/>
      <c r="C3" s="465"/>
      <c r="D3" s="465"/>
      <c r="E3" s="465"/>
      <c r="F3" s="465"/>
      <c r="G3" s="465"/>
      <c r="H3" s="465"/>
      <c r="I3" s="465"/>
    </row>
    <row r="4" spans="1:9" ht="33" customHeight="1" thickBot="1" x14ac:dyDescent="0.25"/>
    <row r="5" spans="1:9" ht="46.95" customHeight="1" thickBot="1" x14ac:dyDescent="0.25">
      <c r="A5" s="438" t="str">
        <f>①入力シート!D5&amp;"県"</f>
        <v>県</v>
      </c>
      <c r="B5" s="439"/>
      <c r="C5" s="38"/>
      <c r="D5" s="440">
        <f>①入力シート!D6</f>
        <v>0</v>
      </c>
      <c r="E5" s="466"/>
      <c r="F5" s="466"/>
      <c r="G5" s="466"/>
      <c r="H5" s="466"/>
      <c r="I5" s="441"/>
    </row>
    <row r="6" spans="1:9" ht="13.8" thickBot="1" x14ac:dyDescent="0.25"/>
    <row r="7" spans="1:9" s="3" customFormat="1" ht="26.4" customHeight="1" thickBot="1" x14ac:dyDescent="0.25">
      <c r="A7" s="49" t="s">
        <v>61</v>
      </c>
      <c r="B7" s="19"/>
      <c r="C7" s="282" t="s">
        <v>62</v>
      </c>
      <c r="D7" s="284"/>
      <c r="E7" s="282" t="s">
        <v>63</v>
      </c>
      <c r="F7" s="281"/>
      <c r="G7" s="281"/>
      <c r="H7" s="281"/>
      <c r="I7" s="283"/>
    </row>
    <row r="8" spans="1:9" ht="15" customHeight="1" x14ac:dyDescent="0.2">
      <c r="A8" s="442">
        <v>1</v>
      </c>
      <c r="B8" s="70" t="s">
        <v>118</v>
      </c>
      <c r="C8" s="460"/>
      <c r="D8" s="463"/>
      <c r="E8" s="460"/>
      <c r="F8" s="461"/>
      <c r="G8" s="461"/>
      <c r="H8" s="461"/>
      <c r="I8" s="462"/>
    </row>
    <row r="9" spans="1:9" ht="30" customHeight="1" x14ac:dyDescent="0.2">
      <c r="A9" s="442"/>
      <c r="B9" s="443" t="s">
        <v>33</v>
      </c>
      <c r="C9" s="454"/>
      <c r="D9" s="455"/>
      <c r="E9" s="52"/>
      <c r="F9" s="3"/>
      <c r="G9" s="150"/>
      <c r="H9" s="448" t="s">
        <v>39</v>
      </c>
      <c r="I9" s="53"/>
    </row>
    <row r="10" spans="1:9" ht="15" customHeight="1" x14ac:dyDescent="0.2">
      <c r="A10" s="308"/>
      <c r="B10" s="444"/>
      <c r="C10" s="458"/>
      <c r="D10" s="459"/>
      <c r="E10" s="32" t="s">
        <v>106</v>
      </c>
      <c r="F10" s="48"/>
      <c r="G10" s="151" t="s">
        <v>148</v>
      </c>
      <c r="H10" s="449"/>
      <c r="I10" s="50"/>
    </row>
    <row r="11" spans="1:9" ht="15" customHeight="1" x14ac:dyDescent="0.2">
      <c r="A11" s="442">
        <v>2</v>
      </c>
      <c r="B11" s="71" t="s">
        <v>118</v>
      </c>
      <c r="C11" s="445"/>
      <c r="D11" s="457"/>
      <c r="E11" s="445"/>
      <c r="F11" s="446"/>
      <c r="G11" s="446"/>
      <c r="H11" s="446"/>
      <c r="I11" s="447"/>
    </row>
    <row r="12" spans="1:9" ht="30" customHeight="1" x14ac:dyDescent="0.2">
      <c r="A12" s="442"/>
      <c r="B12" s="443" t="s">
        <v>117</v>
      </c>
      <c r="C12" s="454"/>
      <c r="D12" s="455"/>
      <c r="E12" s="3"/>
      <c r="F12" s="3"/>
      <c r="G12" s="150"/>
      <c r="H12" s="448" t="s">
        <v>39</v>
      </c>
      <c r="I12" s="53"/>
    </row>
    <row r="13" spans="1:9" ht="15" customHeight="1" x14ac:dyDescent="0.2">
      <c r="A13" s="308"/>
      <c r="B13" s="444"/>
      <c r="C13" s="458"/>
      <c r="D13" s="459"/>
      <c r="E13" s="46" t="s">
        <v>106</v>
      </c>
      <c r="F13" s="48"/>
      <c r="G13" s="151" t="s">
        <v>148</v>
      </c>
      <c r="H13" s="449"/>
      <c r="I13" s="50"/>
    </row>
    <row r="14" spans="1:9" ht="15" customHeight="1" x14ac:dyDescent="0.2">
      <c r="A14" s="442">
        <v>3</v>
      </c>
      <c r="B14" s="71" t="s">
        <v>118</v>
      </c>
      <c r="C14" s="445"/>
      <c r="D14" s="457"/>
      <c r="E14" s="445"/>
      <c r="F14" s="446"/>
      <c r="G14" s="446"/>
      <c r="H14" s="446"/>
      <c r="I14" s="447"/>
    </row>
    <row r="15" spans="1:9" ht="30" customHeight="1" x14ac:dyDescent="0.2">
      <c r="A15" s="442"/>
      <c r="B15" s="443" t="s">
        <v>141</v>
      </c>
      <c r="C15" s="454"/>
      <c r="D15" s="455"/>
      <c r="E15" s="3"/>
      <c r="F15" s="3"/>
      <c r="G15" s="150"/>
      <c r="H15" s="464" t="s">
        <v>162</v>
      </c>
      <c r="I15" s="53"/>
    </row>
    <row r="16" spans="1:9" ht="15" customHeight="1" x14ac:dyDescent="0.2">
      <c r="A16" s="308"/>
      <c r="B16" s="444"/>
      <c r="C16" s="458"/>
      <c r="D16" s="459"/>
      <c r="E16" s="46" t="s">
        <v>106</v>
      </c>
      <c r="F16" s="48"/>
      <c r="G16" s="151" t="s">
        <v>148</v>
      </c>
      <c r="H16" s="449"/>
      <c r="I16" s="50"/>
    </row>
    <row r="17" spans="1:9" ht="15" customHeight="1" x14ac:dyDescent="0.2">
      <c r="A17" s="442">
        <v>4</v>
      </c>
      <c r="B17" s="71" t="s">
        <v>118</v>
      </c>
      <c r="C17" s="445"/>
      <c r="D17" s="457"/>
      <c r="E17" s="445"/>
      <c r="F17" s="446"/>
      <c r="G17" s="446"/>
      <c r="H17" s="446"/>
      <c r="I17" s="447"/>
    </row>
    <row r="18" spans="1:9" ht="30" customHeight="1" x14ac:dyDescent="0.2">
      <c r="A18" s="442"/>
      <c r="B18" s="443" t="s">
        <v>149</v>
      </c>
      <c r="C18" s="454"/>
      <c r="D18" s="455"/>
      <c r="E18" s="3"/>
      <c r="F18" s="3"/>
      <c r="G18" s="150"/>
      <c r="H18" s="448" t="s">
        <v>75</v>
      </c>
      <c r="I18" s="53"/>
    </row>
    <row r="19" spans="1:9" ht="15" customHeight="1" x14ac:dyDescent="0.2">
      <c r="A19" s="308"/>
      <c r="B19" s="444"/>
      <c r="C19" s="458"/>
      <c r="D19" s="459"/>
      <c r="E19" s="46" t="s">
        <v>106</v>
      </c>
      <c r="F19" s="48"/>
      <c r="G19" s="151" t="s">
        <v>148</v>
      </c>
      <c r="H19" s="449"/>
      <c r="I19" s="50"/>
    </row>
    <row r="20" spans="1:9" ht="15" customHeight="1" x14ac:dyDescent="0.2">
      <c r="A20" s="442">
        <v>5</v>
      </c>
      <c r="B20" s="71" t="s">
        <v>118</v>
      </c>
      <c r="C20" s="445"/>
      <c r="D20" s="457"/>
      <c r="E20" s="445"/>
      <c r="F20" s="446"/>
      <c r="G20" s="446"/>
      <c r="H20" s="446"/>
      <c r="I20" s="447"/>
    </row>
    <row r="21" spans="1:9" ht="30" customHeight="1" x14ac:dyDescent="0.2">
      <c r="A21" s="442"/>
      <c r="B21" s="443" t="s">
        <v>150</v>
      </c>
      <c r="C21" s="454"/>
      <c r="D21" s="455"/>
      <c r="E21" s="3"/>
      <c r="F21" s="3"/>
      <c r="G21" s="150"/>
      <c r="H21" s="448" t="s">
        <v>75</v>
      </c>
      <c r="I21" s="53"/>
    </row>
    <row r="22" spans="1:9" ht="15" customHeight="1" x14ac:dyDescent="0.2">
      <c r="A22" s="308"/>
      <c r="B22" s="444"/>
      <c r="C22" s="458"/>
      <c r="D22" s="459"/>
      <c r="E22" s="46" t="s">
        <v>106</v>
      </c>
      <c r="F22" s="48"/>
      <c r="G22" s="151" t="s">
        <v>148</v>
      </c>
      <c r="H22" s="449"/>
      <c r="I22" s="50"/>
    </row>
    <row r="23" spans="1:9" ht="15" customHeight="1" x14ac:dyDescent="0.2">
      <c r="A23" s="442">
        <v>6</v>
      </c>
      <c r="B23" s="71" t="s">
        <v>118</v>
      </c>
      <c r="C23" s="445"/>
      <c r="D23" s="457"/>
      <c r="E23" s="445"/>
      <c r="F23" s="446"/>
      <c r="G23" s="446"/>
      <c r="H23" s="446"/>
      <c r="I23" s="447"/>
    </row>
    <row r="24" spans="1:9" ht="30" customHeight="1" x14ac:dyDescent="0.2">
      <c r="A24" s="442"/>
      <c r="B24" s="443" t="s">
        <v>151</v>
      </c>
      <c r="C24" s="454"/>
      <c r="D24" s="455"/>
      <c r="E24" s="3"/>
      <c r="F24" s="3"/>
      <c r="G24" s="150"/>
      <c r="H24" s="448" t="s">
        <v>75</v>
      </c>
      <c r="I24" s="53"/>
    </row>
    <row r="25" spans="1:9" ht="15" customHeight="1" x14ac:dyDescent="0.2">
      <c r="A25" s="308"/>
      <c r="B25" s="444"/>
      <c r="C25" s="458"/>
      <c r="D25" s="459"/>
      <c r="E25" s="46" t="s">
        <v>106</v>
      </c>
      <c r="F25" s="48"/>
      <c r="G25" s="151" t="s">
        <v>148</v>
      </c>
      <c r="H25" s="449"/>
      <c r="I25" s="50"/>
    </row>
    <row r="26" spans="1:9" ht="15" customHeight="1" x14ac:dyDescent="0.2">
      <c r="A26" s="442">
        <v>7</v>
      </c>
      <c r="B26" s="71" t="s">
        <v>118</v>
      </c>
      <c r="C26" s="445"/>
      <c r="D26" s="457"/>
      <c r="E26" s="445"/>
      <c r="F26" s="446"/>
      <c r="G26" s="446"/>
      <c r="H26" s="446"/>
      <c r="I26" s="447"/>
    </row>
    <row r="27" spans="1:9" ht="30" customHeight="1" x14ac:dyDescent="0.2">
      <c r="A27" s="442"/>
      <c r="B27" s="443" t="s">
        <v>152</v>
      </c>
      <c r="C27" s="454"/>
      <c r="D27" s="455"/>
      <c r="E27" s="3"/>
      <c r="F27" s="3"/>
      <c r="G27" s="150"/>
      <c r="H27" s="448" t="s">
        <v>75</v>
      </c>
      <c r="I27" s="53"/>
    </row>
    <row r="28" spans="1:9" ht="15" customHeight="1" x14ac:dyDescent="0.2">
      <c r="A28" s="308"/>
      <c r="B28" s="444"/>
      <c r="C28" s="458"/>
      <c r="D28" s="459"/>
      <c r="E28" s="46" t="s">
        <v>106</v>
      </c>
      <c r="F28" s="48"/>
      <c r="G28" s="151" t="s">
        <v>148</v>
      </c>
      <c r="H28" s="449"/>
      <c r="I28" s="50"/>
    </row>
    <row r="29" spans="1:9" ht="15" customHeight="1" x14ac:dyDescent="0.2">
      <c r="A29" s="442">
        <v>8</v>
      </c>
      <c r="B29" s="71" t="s">
        <v>118</v>
      </c>
      <c r="C29" s="445"/>
      <c r="D29" s="457"/>
      <c r="E29" s="445"/>
      <c r="F29" s="446"/>
      <c r="G29" s="446"/>
      <c r="H29" s="446"/>
      <c r="I29" s="447"/>
    </row>
    <row r="30" spans="1:9" ht="30" customHeight="1" x14ac:dyDescent="0.2">
      <c r="A30" s="442"/>
      <c r="B30" s="443" t="s">
        <v>153</v>
      </c>
      <c r="C30" s="454"/>
      <c r="D30" s="455"/>
      <c r="E30" s="3"/>
      <c r="F30" s="3"/>
      <c r="G30" s="150"/>
      <c r="H30" s="448" t="s">
        <v>75</v>
      </c>
      <c r="I30" s="53"/>
    </row>
    <row r="31" spans="1:9" ht="15" customHeight="1" x14ac:dyDescent="0.2">
      <c r="A31" s="308"/>
      <c r="B31" s="444"/>
      <c r="C31" s="458"/>
      <c r="D31" s="459"/>
      <c r="E31" s="46" t="s">
        <v>106</v>
      </c>
      <c r="F31" s="48"/>
      <c r="G31" s="151" t="s">
        <v>148</v>
      </c>
      <c r="H31" s="449"/>
      <c r="I31" s="50"/>
    </row>
    <row r="32" spans="1:9" ht="15" customHeight="1" x14ac:dyDescent="0.2">
      <c r="A32" s="442">
        <v>9</v>
      </c>
      <c r="B32" s="71" t="s">
        <v>118</v>
      </c>
      <c r="C32" s="445"/>
      <c r="D32" s="457"/>
      <c r="E32" s="445"/>
      <c r="F32" s="446"/>
      <c r="G32" s="446"/>
      <c r="H32" s="446"/>
      <c r="I32" s="447"/>
    </row>
    <row r="33" spans="1:9" ht="30" customHeight="1" x14ac:dyDescent="0.2">
      <c r="A33" s="442"/>
      <c r="B33" s="443" t="s">
        <v>154</v>
      </c>
      <c r="C33" s="454"/>
      <c r="D33" s="455"/>
      <c r="E33" s="3"/>
      <c r="F33" s="3"/>
      <c r="G33" s="150"/>
      <c r="H33" s="448" t="s">
        <v>75</v>
      </c>
      <c r="I33" s="53"/>
    </row>
    <row r="34" spans="1:9" ht="15" customHeight="1" x14ac:dyDescent="0.2">
      <c r="A34" s="308"/>
      <c r="B34" s="444"/>
      <c r="C34" s="458"/>
      <c r="D34" s="459"/>
      <c r="E34" s="46" t="s">
        <v>106</v>
      </c>
      <c r="F34" s="48"/>
      <c r="G34" s="151" t="s">
        <v>148</v>
      </c>
      <c r="H34" s="449"/>
      <c r="I34" s="50"/>
    </row>
    <row r="35" spans="1:9" ht="15" customHeight="1" x14ac:dyDescent="0.2">
      <c r="A35" s="442">
        <v>10</v>
      </c>
      <c r="B35" s="71" t="s">
        <v>118</v>
      </c>
      <c r="C35" s="445"/>
      <c r="D35" s="457"/>
      <c r="E35" s="445"/>
      <c r="F35" s="446"/>
      <c r="G35" s="446"/>
      <c r="H35" s="446"/>
      <c r="I35" s="447"/>
    </row>
    <row r="36" spans="1:9" ht="30" customHeight="1" x14ac:dyDescent="0.2">
      <c r="A36" s="442"/>
      <c r="B36" s="443" t="s">
        <v>155</v>
      </c>
      <c r="C36" s="454"/>
      <c r="D36" s="455"/>
      <c r="E36" s="3"/>
      <c r="F36" s="3"/>
      <c r="G36" s="150"/>
      <c r="H36" s="448" t="s">
        <v>75</v>
      </c>
      <c r="I36" s="53"/>
    </row>
    <row r="37" spans="1:9" ht="15" customHeight="1" x14ac:dyDescent="0.2">
      <c r="A37" s="308"/>
      <c r="B37" s="444"/>
      <c r="C37" s="458"/>
      <c r="D37" s="459"/>
      <c r="E37" s="46" t="s">
        <v>106</v>
      </c>
      <c r="F37" s="48"/>
      <c r="G37" s="151" t="s">
        <v>148</v>
      </c>
      <c r="H37" s="449"/>
      <c r="I37" s="50"/>
    </row>
    <row r="38" spans="1:9" ht="15" customHeight="1" x14ac:dyDescent="0.2">
      <c r="A38" s="442">
        <v>11</v>
      </c>
      <c r="B38" s="153" t="s">
        <v>116</v>
      </c>
      <c r="C38" s="450"/>
      <c r="D38" s="451"/>
      <c r="E38" s="450"/>
      <c r="F38" s="452"/>
      <c r="G38" s="452"/>
      <c r="H38" s="452"/>
      <c r="I38" s="453"/>
    </row>
    <row r="39" spans="1:9" ht="30" customHeight="1" x14ac:dyDescent="0.2">
      <c r="A39" s="442"/>
      <c r="B39" s="443" t="s">
        <v>160</v>
      </c>
      <c r="C39" s="454"/>
      <c r="D39" s="455"/>
      <c r="E39" s="3"/>
      <c r="F39" s="3"/>
      <c r="G39" s="150"/>
      <c r="H39" s="448" t="s">
        <v>75</v>
      </c>
      <c r="I39" s="53"/>
    </row>
    <row r="40" spans="1:9" ht="15" customHeight="1" thickBot="1" x14ac:dyDescent="0.25">
      <c r="A40" s="285"/>
      <c r="B40" s="357"/>
      <c r="C40" s="299"/>
      <c r="D40" s="287"/>
      <c r="E40" s="72" t="s">
        <v>106</v>
      </c>
      <c r="F40" s="73"/>
      <c r="G40" s="152" t="s">
        <v>148</v>
      </c>
      <c r="H40" s="456"/>
      <c r="I40" s="51"/>
    </row>
    <row r="42" spans="1:9" ht="18" customHeight="1" x14ac:dyDescent="0.2">
      <c r="A42" t="s">
        <v>161</v>
      </c>
    </row>
    <row r="43" spans="1:9" ht="18" customHeight="1" x14ac:dyDescent="0.2">
      <c r="A43" t="s">
        <v>65</v>
      </c>
    </row>
    <row r="44" spans="1:9" ht="18" customHeight="1" x14ac:dyDescent="0.2">
      <c r="A44" t="s">
        <v>113</v>
      </c>
    </row>
  </sheetData>
  <mergeCells count="72">
    <mergeCell ref="A35:A37"/>
    <mergeCell ref="A32:A34"/>
    <mergeCell ref="A14:A16"/>
    <mergeCell ref="A11:A13"/>
    <mergeCell ref="A8:A10"/>
    <mergeCell ref="A20:A22"/>
    <mergeCell ref="A17:A19"/>
    <mergeCell ref="A23:A25"/>
    <mergeCell ref="A26:A28"/>
    <mergeCell ref="A29:A31"/>
    <mergeCell ref="A1:I1"/>
    <mergeCell ref="A5:B5"/>
    <mergeCell ref="D5:I5"/>
    <mergeCell ref="A3:I3"/>
    <mergeCell ref="C7:D7"/>
    <mergeCell ref="E7:I7"/>
    <mergeCell ref="E23:I23"/>
    <mergeCell ref="E26:I26"/>
    <mergeCell ref="E29:I29"/>
    <mergeCell ref="H9:H10"/>
    <mergeCell ref="H12:H13"/>
    <mergeCell ref="H15:H16"/>
    <mergeCell ref="H18:H19"/>
    <mergeCell ref="H21:H22"/>
    <mergeCell ref="H24:H25"/>
    <mergeCell ref="H27:H28"/>
    <mergeCell ref="C8:D8"/>
    <mergeCell ref="C9:D10"/>
    <mergeCell ref="C11:D11"/>
    <mergeCell ref="C12:D13"/>
    <mergeCell ref="B9:B10"/>
    <mergeCell ref="B12:B13"/>
    <mergeCell ref="E8:I8"/>
    <mergeCell ref="E11:I11"/>
    <mergeCell ref="E14:I14"/>
    <mergeCell ref="E17:I17"/>
    <mergeCell ref="E20:I20"/>
    <mergeCell ref="B24:B25"/>
    <mergeCell ref="C14:D14"/>
    <mergeCell ref="C15:D16"/>
    <mergeCell ref="C17:D17"/>
    <mergeCell ref="C18:D19"/>
    <mergeCell ref="C20:D20"/>
    <mergeCell ref="C21:D22"/>
    <mergeCell ref="C23:D23"/>
    <mergeCell ref="C24:D25"/>
    <mergeCell ref="B15:B16"/>
    <mergeCell ref="B18:B19"/>
    <mergeCell ref="B21:B22"/>
    <mergeCell ref="C26:D26"/>
    <mergeCell ref="C27:D28"/>
    <mergeCell ref="C36:D37"/>
    <mergeCell ref="C29:D29"/>
    <mergeCell ref="C30:D31"/>
    <mergeCell ref="C32:D32"/>
    <mergeCell ref="C33:D34"/>
    <mergeCell ref="C35:D35"/>
    <mergeCell ref="A38:A40"/>
    <mergeCell ref="C38:D38"/>
    <mergeCell ref="E38:I38"/>
    <mergeCell ref="B39:B40"/>
    <mergeCell ref="C39:D40"/>
    <mergeCell ref="H39:H40"/>
    <mergeCell ref="B27:B28"/>
    <mergeCell ref="B30:B31"/>
    <mergeCell ref="B33:B34"/>
    <mergeCell ref="B36:B37"/>
    <mergeCell ref="E32:I32"/>
    <mergeCell ref="E35:I35"/>
    <mergeCell ref="H30:H31"/>
    <mergeCell ref="H33:H34"/>
    <mergeCell ref="H36:H37"/>
  </mergeCells>
  <phoneticPr fontId="1"/>
  <conditionalFormatting sqref="D5:I5">
    <cfRule type="cellIs" dxfId="0" priority="1" operator="equal">
      <formula>0</formula>
    </cfRule>
  </conditionalFormatting>
  <pageMargins left="0.7" right="0.7" top="0.41" bottom="0.43" header="0.3" footer="0.3"/>
  <pageSetup paperSize="9" scale="8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事務局作業</vt:lpstr>
      <vt:lpstr>①入力シート</vt:lpstr>
      <vt:lpstr>②プログラム用</vt:lpstr>
      <vt:lpstr>③男子学校対抗</vt:lpstr>
      <vt:lpstr>③女子学校対抗</vt:lpstr>
      <vt:lpstr>④男子個人対抗</vt:lpstr>
      <vt:lpstr>④女子個人対抗</vt:lpstr>
      <vt:lpstr>⑤誤字脱字訂正用紙</vt:lpstr>
      <vt:lpstr>⑥変更用紙</vt:lpstr>
      <vt:lpstr>③女子学校対抗!Print_Area</vt:lpstr>
      <vt:lpstr>③男子学校対抗!Print_Area</vt:lpstr>
      <vt:lpstr>④女子個人対抗!Print_Area</vt:lpstr>
      <vt:lpstr>④男子個人対抗!Print_Area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小原一顕</dc:creator>
  <cp:lastModifiedBy>佳昭 恩田</cp:lastModifiedBy>
  <cp:lastPrinted>2024-09-29T00:34:55Z</cp:lastPrinted>
  <dcterms:created xsi:type="dcterms:W3CDTF">2015-11-13T00:50:23Z</dcterms:created>
  <dcterms:modified xsi:type="dcterms:W3CDTF">2024-11-04T00:15:59Z</dcterms:modified>
</cp:coreProperties>
</file>